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0" yWindow="-135" windowWidth="9330" windowHeight="9555"/>
  </bookViews>
  <sheets>
    <sheet name="الإنتاج الحيواني (ج 140-175)" sheetId="1" r:id="rId1"/>
  </sheets>
  <calcPr calcId="124519"/>
</workbook>
</file>

<file path=xl/calcChain.xml><?xml version="1.0" encoding="utf-8"?>
<calcChain xmlns="http://schemas.openxmlformats.org/spreadsheetml/2006/main">
  <c r="D28" i="1"/>
  <c r="D29"/>
  <c r="D30"/>
  <c r="D31"/>
  <c r="D33"/>
  <c r="D34"/>
  <c r="D35"/>
  <c r="D36"/>
  <c r="D37"/>
  <c r="D38"/>
  <c r="D39"/>
  <c r="D40"/>
  <c r="D41"/>
  <c r="D42"/>
  <c r="D43"/>
  <c r="D46"/>
  <c r="D47"/>
  <c r="D48"/>
  <c r="D50"/>
  <c r="C45"/>
  <c r="C46"/>
  <c r="C47"/>
  <c r="C48"/>
  <c r="C50"/>
  <c r="C28"/>
  <c r="C29"/>
  <c r="C30"/>
  <c r="C31"/>
  <c r="C33"/>
  <c r="C34"/>
  <c r="C35"/>
  <c r="C36"/>
  <c r="C37"/>
  <c r="C38"/>
  <c r="C39"/>
  <c r="C40"/>
  <c r="C41"/>
  <c r="C42"/>
  <c r="C43"/>
  <c r="C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50"/>
  <c r="B27"/>
  <c r="D211"/>
  <c r="D10" s="1"/>
  <c r="C211"/>
  <c r="C10" s="1"/>
  <c r="B211"/>
  <c r="B10" s="1"/>
  <c r="D179"/>
  <c r="D9" s="1"/>
  <c r="C179"/>
  <c r="C9" s="1"/>
  <c r="B179"/>
  <c r="B9" s="1"/>
  <c r="D148"/>
  <c r="D8" s="1"/>
  <c r="C148"/>
  <c r="C8" s="1"/>
  <c r="B148"/>
  <c r="B8" s="1"/>
  <c r="D117"/>
  <c r="C117"/>
  <c r="C7" s="1"/>
  <c r="B117"/>
  <c r="B7" s="1"/>
  <c r="C84"/>
  <c r="D84"/>
  <c r="B6" s="1"/>
  <c r="E84"/>
  <c r="F84"/>
  <c r="H84"/>
  <c r="I84"/>
  <c r="B11" l="1"/>
  <c r="B49"/>
  <c r="D7"/>
  <c r="J1001" l="1"/>
  <c r="D1001"/>
  <c r="G1001"/>
  <c r="B579"/>
  <c r="B450"/>
  <c r="C450"/>
  <c r="D450"/>
  <c r="J80"/>
  <c r="D45" s="1"/>
  <c r="J79"/>
  <c r="D44" s="1"/>
  <c r="G79"/>
  <c r="C44" s="1"/>
  <c r="C376"/>
  <c r="D376"/>
  <c r="C408"/>
  <c r="D408"/>
  <c r="J67"/>
  <c r="D32" s="1"/>
  <c r="G67"/>
  <c r="G999"/>
  <c r="D991"/>
  <c r="G989"/>
  <c r="G990"/>
  <c r="G991"/>
  <c r="G1003"/>
  <c r="J987"/>
  <c r="G987"/>
  <c r="B875"/>
  <c r="C875"/>
  <c r="D875"/>
  <c r="B876"/>
  <c r="C876"/>
  <c r="D876"/>
  <c r="B877"/>
  <c r="C877"/>
  <c r="D877"/>
  <c r="B878"/>
  <c r="C878"/>
  <c r="D878"/>
  <c r="B879"/>
  <c r="C879"/>
  <c r="D879"/>
  <c r="B880"/>
  <c r="C880"/>
  <c r="D880"/>
  <c r="B865"/>
  <c r="C865"/>
  <c r="D865"/>
  <c r="B866"/>
  <c r="C866"/>
  <c r="D866"/>
  <c r="B867"/>
  <c r="C867"/>
  <c r="D867"/>
  <c r="B868"/>
  <c r="C868"/>
  <c r="D868"/>
  <c r="B869"/>
  <c r="C869"/>
  <c r="D869"/>
  <c r="B870"/>
  <c r="C870"/>
  <c r="D870"/>
  <c r="B871"/>
  <c r="C871"/>
  <c r="D871"/>
  <c r="B872"/>
  <c r="C872"/>
  <c r="D872"/>
  <c r="B873"/>
  <c r="C873"/>
  <c r="D873"/>
  <c r="B874"/>
  <c r="C874"/>
  <c r="D874"/>
  <c r="B860"/>
  <c r="C860"/>
  <c r="D860"/>
  <c r="B861"/>
  <c r="C861"/>
  <c r="D861"/>
  <c r="B862"/>
  <c r="C862"/>
  <c r="D862"/>
  <c r="B863"/>
  <c r="C863"/>
  <c r="D863"/>
  <c r="B864"/>
  <c r="C864"/>
  <c r="D864"/>
  <c r="B859"/>
  <c r="C859"/>
  <c r="B432"/>
  <c r="C432"/>
  <c r="B420"/>
  <c r="C420"/>
  <c r="D420"/>
  <c r="B421"/>
  <c r="C421"/>
  <c r="D421"/>
  <c r="B422"/>
  <c r="C422"/>
  <c r="D422"/>
  <c r="B423"/>
  <c r="C423"/>
  <c r="D423"/>
  <c r="B424"/>
  <c r="C424"/>
  <c r="D424"/>
  <c r="B413"/>
  <c r="C413"/>
  <c r="D413"/>
  <c r="B414"/>
  <c r="C414"/>
  <c r="D414"/>
  <c r="B415"/>
  <c r="C415"/>
  <c r="D415"/>
  <c r="B416"/>
  <c r="C416"/>
  <c r="D416"/>
  <c r="B417"/>
  <c r="C417"/>
  <c r="D417"/>
  <c r="B418"/>
  <c r="C418"/>
  <c r="D418"/>
  <c r="B419"/>
  <c r="C419"/>
  <c r="D419"/>
  <c r="B404"/>
  <c r="C404"/>
  <c r="D404"/>
  <c r="B405"/>
  <c r="C405"/>
  <c r="D405"/>
  <c r="B406"/>
  <c r="C406"/>
  <c r="D406"/>
  <c r="B407"/>
  <c r="C407"/>
  <c r="D407"/>
  <c r="B408"/>
  <c r="B409"/>
  <c r="C409"/>
  <c r="D409"/>
  <c r="B410"/>
  <c r="C410"/>
  <c r="D410"/>
  <c r="B411"/>
  <c r="C411"/>
  <c r="D411"/>
  <c r="B412"/>
  <c r="C412"/>
  <c r="D412"/>
  <c r="B403"/>
  <c r="C403"/>
  <c r="B390"/>
  <c r="C390"/>
  <c r="B391"/>
  <c r="C391"/>
  <c r="B392"/>
  <c r="C392"/>
  <c r="B387"/>
  <c r="C387"/>
  <c r="B388"/>
  <c r="C388"/>
  <c r="B389"/>
  <c r="C389"/>
  <c r="B379"/>
  <c r="C379"/>
  <c r="B380"/>
  <c r="C380"/>
  <c r="B381"/>
  <c r="C381"/>
  <c r="B382"/>
  <c r="C382"/>
  <c r="B383"/>
  <c r="C383"/>
  <c r="B384"/>
  <c r="C384"/>
  <c r="B385"/>
  <c r="C385"/>
  <c r="B386"/>
  <c r="C386"/>
  <c r="B375"/>
  <c r="C375"/>
  <c r="B376"/>
  <c r="B377"/>
  <c r="C377"/>
  <c r="B378"/>
  <c r="C378"/>
  <c r="B372"/>
  <c r="C372"/>
  <c r="B373"/>
  <c r="C373"/>
  <c r="B374"/>
  <c r="C374"/>
  <c r="B371"/>
  <c r="C371"/>
  <c r="J62"/>
  <c r="J84" l="1"/>
  <c r="D27"/>
  <c r="G84"/>
  <c r="C32"/>
  <c r="B881"/>
  <c r="C881"/>
  <c r="G984"/>
  <c r="D984"/>
  <c r="I1006"/>
  <c r="J1003"/>
  <c r="J1004"/>
  <c r="J1002"/>
  <c r="J993"/>
  <c r="J994"/>
  <c r="J995"/>
  <c r="J996"/>
  <c r="J997"/>
  <c r="J998"/>
  <c r="J999"/>
  <c r="J1000"/>
  <c r="J984"/>
  <c r="J985"/>
  <c r="J986"/>
  <c r="J988"/>
  <c r="J989"/>
  <c r="J990"/>
  <c r="J991"/>
  <c r="J992"/>
  <c r="J983"/>
  <c r="G983"/>
  <c r="B455"/>
  <c r="C455"/>
  <c r="B394"/>
  <c r="C394"/>
  <c r="B426"/>
  <c r="C426"/>
  <c r="D426"/>
  <c r="D403"/>
  <c r="D382"/>
  <c r="D383"/>
  <c r="D384"/>
  <c r="D385"/>
  <c r="D386"/>
  <c r="D387"/>
  <c r="D388"/>
  <c r="D389"/>
  <c r="D390"/>
  <c r="D391"/>
  <c r="D392"/>
  <c r="D394"/>
  <c r="D377"/>
  <c r="D378"/>
  <c r="D379"/>
  <c r="D380"/>
  <c r="D381"/>
  <c r="D372"/>
  <c r="D373"/>
  <c r="D374"/>
  <c r="D375"/>
  <c r="D371"/>
  <c r="D444"/>
  <c r="D445"/>
  <c r="D446"/>
  <c r="D447"/>
  <c r="D449"/>
  <c r="D451"/>
  <c r="D452"/>
  <c r="D453"/>
  <c r="D455"/>
  <c r="D438"/>
  <c r="D439"/>
  <c r="D440"/>
  <c r="D441"/>
  <c r="D442"/>
  <c r="D443"/>
  <c r="D436"/>
  <c r="D434"/>
  <c r="D435"/>
  <c r="D433"/>
  <c r="D432"/>
  <c r="B569"/>
  <c r="B896" s="1"/>
  <c r="C569"/>
  <c r="C896" s="1"/>
  <c r="B570"/>
  <c r="B897" s="1"/>
  <c r="C570"/>
  <c r="C897" s="1"/>
  <c r="B571"/>
  <c r="B898" s="1"/>
  <c r="C571"/>
  <c r="C898" s="1"/>
  <c r="B572"/>
  <c r="B899" s="1"/>
  <c r="C572"/>
  <c r="C899" s="1"/>
  <c r="B573"/>
  <c r="B900" s="1"/>
  <c r="C573"/>
  <c r="C900" s="1"/>
  <c r="B574"/>
  <c r="B901" s="1"/>
  <c r="C574"/>
  <c r="C901" s="1"/>
  <c r="B575"/>
  <c r="B902" s="1"/>
  <c r="C575"/>
  <c r="C902" s="1"/>
  <c r="B576"/>
  <c r="B903" s="1"/>
  <c r="C576"/>
  <c r="C903" s="1"/>
  <c r="B577"/>
  <c r="B904" s="1"/>
  <c r="C577"/>
  <c r="C904" s="1"/>
  <c r="B578"/>
  <c r="B905" s="1"/>
  <c r="C578"/>
  <c r="C905" s="1"/>
  <c r="B906"/>
  <c r="C579"/>
  <c r="C906" s="1"/>
  <c r="B580"/>
  <c r="B907" s="1"/>
  <c r="C580"/>
  <c r="C907" s="1"/>
  <c r="B581"/>
  <c r="B908" s="1"/>
  <c r="C581"/>
  <c r="C908" s="1"/>
  <c r="B582"/>
  <c r="B909" s="1"/>
  <c r="C582"/>
  <c r="C909" s="1"/>
  <c r="B566"/>
  <c r="B893" s="1"/>
  <c r="C566"/>
  <c r="C893" s="1"/>
  <c r="B567"/>
  <c r="B894" s="1"/>
  <c r="C567"/>
  <c r="C894" s="1"/>
  <c r="B568"/>
  <c r="B895" s="1"/>
  <c r="C568"/>
  <c r="C895" s="1"/>
  <c r="B562"/>
  <c r="B889" s="1"/>
  <c r="C562"/>
  <c r="C889" s="1"/>
  <c r="B563"/>
  <c r="B890" s="1"/>
  <c r="C563"/>
  <c r="C890" s="1"/>
  <c r="B564"/>
  <c r="B891" s="1"/>
  <c r="C564"/>
  <c r="C891" s="1"/>
  <c r="B565"/>
  <c r="B892" s="1"/>
  <c r="C565"/>
  <c r="C892" s="1"/>
  <c r="B561"/>
  <c r="C561"/>
  <c r="C888" s="1"/>
  <c r="B584"/>
  <c r="C584"/>
  <c r="D584"/>
  <c r="D576"/>
  <c r="D903" s="1"/>
  <c r="D577"/>
  <c r="D904" s="1"/>
  <c r="D578"/>
  <c r="D905" s="1"/>
  <c r="D579"/>
  <c r="D906" s="1"/>
  <c r="D580"/>
  <c r="D907" s="1"/>
  <c r="D581"/>
  <c r="D908" s="1"/>
  <c r="D582"/>
  <c r="D909" s="1"/>
  <c r="D567"/>
  <c r="D894" s="1"/>
  <c r="D568"/>
  <c r="D895" s="1"/>
  <c r="D569"/>
  <c r="D896" s="1"/>
  <c r="D570"/>
  <c r="D897" s="1"/>
  <c r="D571"/>
  <c r="D898" s="1"/>
  <c r="D572"/>
  <c r="D899" s="1"/>
  <c r="D573"/>
  <c r="D900" s="1"/>
  <c r="D574"/>
  <c r="D901" s="1"/>
  <c r="D575"/>
  <c r="D902" s="1"/>
  <c r="D562"/>
  <c r="D889" s="1"/>
  <c r="D563"/>
  <c r="D890" s="1"/>
  <c r="D564"/>
  <c r="D891" s="1"/>
  <c r="D565"/>
  <c r="D892" s="1"/>
  <c r="D566"/>
  <c r="D893" s="1"/>
  <c r="D561"/>
  <c r="B882"/>
  <c r="C882"/>
  <c r="D882"/>
  <c r="D859"/>
  <c r="D1100"/>
  <c r="C1100"/>
  <c r="B1100"/>
  <c r="D911" l="1"/>
  <c r="D6"/>
  <c r="D11" s="1"/>
  <c r="D49"/>
  <c r="B911"/>
  <c r="C911"/>
  <c r="C6"/>
  <c r="C11" s="1"/>
  <c r="C49"/>
  <c r="B888"/>
  <c r="B583"/>
  <c r="D888"/>
  <c r="D762"/>
  <c r="C762"/>
  <c r="B762"/>
  <c r="D791"/>
  <c r="C791"/>
  <c r="B791"/>
  <c r="D733"/>
  <c r="C733"/>
  <c r="B733"/>
  <c r="D703"/>
  <c r="C703"/>
  <c r="B703"/>
  <c r="D672"/>
  <c r="C672"/>
  <c r="B672"/>
  <c r="D643"/>
  <c r="C643"/>
  <c r="B643"/>
  <c r="D1068"/>
  <c r="C1068"/>
  <c r="B1068"/>
  <c r="D1035"/>
  <c r="C1035"/>
  <c r="B1035"/>
  <c r="I1005"/>
  <c r="G1005"/>
  <c r="F1005"/>
  <c r="E1005"/>
  <c r="D1005"/>
  <c r="C1005"/>
  <c r="B1005"/>
  <c r="D1006"/>
  <c r="G1006"/>
  <c r="D974"/>
  <c r="C974"/>
  <c r="B974"/>
  <c r="D941"/>
  <c r="C941"/>
  <c r="B941"/>
  <c r="D910"/>
  <c r="C910"/>
  <c r="B910"/>
  <c r="D881"/>
  <c r="D850"/>
  <c r="C850"/>
  <c r="B850"/>
  <c r="D821"/>
  <c r="C821"/>
  <c r="B821"/>
  <c r="D614"/>
  <c r="C614"/>
  <c r="B614"/>
  <c r="D583"/>
  <c r="C583"/>
  <c r="D550"/>
  <c r="C550"/>
  <c r="B550"/>
  <c r="D518"/>
  <c r="C518"/>
  <c r="B518"/>
  <c r="D483"/>
  <c r="C483"/>
  <c r="B483"/>
  <c r="D364"/>
  <c r="C364"/>
  <c r="B364"/>
  <c r="D335"/>
  <c r="C335"/>
  <c r="B335"/>
  <c r="D303"/>
  <c r="C303"/>
  <c r="B303"/>
  <c r="D272"/>
  <c r="C272"/>
  <c r="B272"/>
  <c r="D241"/>
  <c r="C241"/>
  <c r="B241"/>
  <c r="B84"/>
  <c r="B425" l="1"/>
  <c r="C425"/>
  <c r="D425"/>
  <c r="D393"/>
  <c r="D454"/>
  <c r="H1005" l="1"/>
  <c r="J1005"/>
</calcChain>
</file>

<file path=xl/sharedStrings.xml><?xml version="1.0" encoding="utf-8"?>
<sst xmlns="http://schemas.openxmlformats.org/spreadsheetml/2006/main" count="2023" uniqueCount="256">
  <si>
    <t>جدول (157)</t>
  </si>
  <si>
    <t>Table (157)</t>
  </si>
  <si>
    <t>النوع</t>
  </si>
  <si>
    <t>Type</t>
  </si>
  <si>
    <t>الاعداد :</t>
  </si>
  <si>
    <t>ابقار</t>
  </si>
  <si>
    <t>Cattle</t>
  </si>
  <si>
    <t>جاموس</t>
  </si>
  <si>
    <t>Buffaloes</t>
  </si>
  <si>
    <t>اغنام</t>
  </si>
  <si>
    <t>Sheep</t>
  </si>
  <si>
    <t>ماعز</t>
  </si>
  <si>
    <t>Goats</t>
  </si>
  <si>
    <t>جمال</t>
  </si>
  <si>
    <t>Camels</t>
  </si>
  <si>
    <t>جملة الأعداد</t>
  </si>
  <si>
    <t>الانتاج :</t>
  </si>
  <si>
    <t>Production:</t>
  </si>
  <si>
    <t>جملة اللحوم</t>
  </si>
  <si>
    <t>Total Meat</t>
  </si>
  <si>
    <t>لحوم حمراء</t>
  </si>
  <si>
    <t>Red meat</t>
  </si>
  <si>
    <t>لحوم بيضاء</t>
  </si>
  <si>
    <t>White meat</t>
  </si>
  <si>
    <t>الالبان</t>
  </si>
  <si>
    <t>Milk</t>
  </si>
  <si>
    <t>البيض</t>
  </si>
  <si>
    <t>Eggs</t>
  </si>
  <si>
    <t>الاسماك</t>
  </si>
  <si>
    <t>Fish</t>
  </si>
  <si>
    <t>العسل الطبيعي</t>
  </si>
  <si>
    <t>Natural Honey</t>
  </si>
  <si>
    <t>جدول (158)</t>
  </si>
  <si>
    <t>Table (158)</t>
  </si>
  <si>
    <t>أعداد الحيوانات : الأبقار</t>
  </si>
  <si>
    <t>(ألف راس)</t>
  </si>
  <si>
    <t>(1000 Head)</t>
  </si>
  <si>
    <t>الدولة</t>
  </si>
  <si>
    <t>Country</t>
  </si>
  <si>
    <t>محلى</t>
  </si>
  <si>
    <t>اجنبى</t>
  </si>
  <si>
    <t>جملة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</si>
  <si>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</si>
  <si>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</si>
  <si>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</si>
  <si>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</si>
  <si>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</si>
  <si>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</si>
  <si>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</si>
  <si>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</si>
  <si>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</si>
  <si>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</si>
  <si>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</si>
  <si>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</si>
  <si>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</si>
  <si>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</si>
  <si>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</si>
  <si>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</si>
  <si>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</si>
  <si>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</si>
  <si>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</si>
  <si>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</si>
  <si>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</si>
  <si>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</si>
  <si>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</si>
  <si>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</si>
  <si>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</si>
  <si>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</si>
  <si>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</si>
  <si>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</si>
  <si>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</si>
  <si>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</si>
  <si>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</si>
  <si>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</si>
  <si>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</si>
  <si>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</si>
  <si>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</si>
  <si>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</si>
  <si>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</si>
  <si>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</si>
  <si>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</si>
  <si>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</si>
  <si>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</si>
  <si>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</si>
  <si>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</si>
  <si>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</si>
  <si>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توزيع الأبقار حسب المصدر غير محدد في بعض الدول</t>
  </si>
  <si>
    <t>Distribution of Cattle according to origin not specified in some countries</t>
  </si>
  <si>
    <t>جدول (159)</t>
  </si>
  <si>
    <t>Table (159)</t>
  </si>
  <si>
    <t>اعداد الحيوانات : الجاموس</t>
  </si>
  <si>
    <t>جدول (160)</t>
  </si>
  <si>
    <t>Table (160)</t>
  </si>
  <si>
    <t>اعداد الحيوانات : الأغنام</t>
  </si>
  <si>
    <t>جدول (161)</t>
  </si>
  <si>
    <t>Table (161)</t>
  </si>
  <si>
    <t>أعداد الحيوانات : الماعز</t>
  </si>
  <si>
    <t>جدول (162)</t>
  </si>
  <si>
    <t>Table (162)</t>
  </si>
  <si>
    <t>اعداد الحيوانات : الخيول</t>
  </si>
  <si>
    <t>اعداد الحيوانات : بغال وحمير</t>
  </si>
  <si>
    <t>عدد مذبوحات  الابقار والجاموس</t>
  </si>
  <si>
    <t>توجد مذبوحات الجاموس في كل من سوريا , العراق و مصر داخل السلخانة فقط.</t>
  </si>
  <si>
    <t>عدد مذبوحات الأغنام والماعز</t>
  </si>
  <si>
    <t>عدد مذبوحات الابل</t>
  </si>
  <si>
    <t>متوسط وزن ذبيحة الأبقار والجاموس</t>
  </si>
  <si>
    <t>AVERAGE CARCASS WEIGHT OF CATTLE AND BUFFALOES</t>
  </si>
  <si>
    <t>(كيلو جرام/ رأس)</t>
  </si>
  <si>
    <t>(Kg/Head)</t>
  </si>
  <si>
    <t>متوسط وزن ذبيجة الأغنام والماعز</t>
  </si>
  <si>
    <t>AVERAGE CARCASS WEIGHT OF SHEEP AND GOATS</t>
  </si>
  <si>
    <t>متوسط وزن ذبيجة الابل</t>
  </si>
  <si>
    <t>AVERAGE CARCASS WEIGHT OF CAMEL</t>
  </si>
  <si>
    <t>انتاج لحم البقر والجاموس</t>
  </si>
  <si>
    <t>(ألف طن)</t>
  </si>
  <si>
    <t>(1000 M.T.)</t>
  </si>
  <si>
    <t>انتاج لحم الأغنام والماعز</t>
  </si>
  <si>
    <t>انتاج لحم الجمال</t>
  </si>
  <si>
    <t>انتاج اللحوم الحمراء</t>
  </si>
  <si>
    <t>انتاج لحم الدجاج</t>
  </si>
  <si>
    <t>انتاج لحم الدواجن</t>
  </si>
  <si>
    <t>انتاج اللحوم الحمراء والبيضاء (1)</t>
  </si>
  <si>
    <t>(1) لا يتضمن إنتاج الأسماك</t>
  </si>
  <si>
    <t>(1) Does not include fish production</t>
  </si>
  <si>
    <t>انتاج اللبن</t>
  </si>
  <si>
    <t>انتاج البيض</t>
  </si>
  <si>
    <t>انتاج الاسماك</t>
  </si>
  <si>
    <t>مصايد</t>
  </si>
  <si>
    <t>مزارع</t>
  </si>
  <si>
    <t>العدد: ألف خليه</t>
  </si>
  <si>
    <t>انتاج العسل الطبيعي</t>
  </si>
  <si>
    <t>الانتاج :  ألف طن       الاعداد : الف راس</t>
  </si>
  <si>
    <t>جدول (147)</t>
  </si>
  <si>
    <t>Table (147)</t>
  </si>
  <si>
    <t>Table (148)</t>
  </si>
  <si>
    <t>جدول (148)</t>
  </si>
  <si>
    <t>جدول (149)</t>
  </si>
  <si>
    <t>Table (149)</t>
  </si>
  <si>
    <t>Table (150)</t>
  </si>
  <si>
    <t>جدول (150)</t>
  </si>
  <si>
    <t>Table (151)</t>
  </si>
  <si>
    <t>جدول (151)</t>
  </si>
  <si>
    <t>جدول (152)</t>
  </si>
  <si>
    <t>Table (152)</t>
  </si>
  <si>
    <t>جدول (153)</t>
  </si>
  <si>
    <t>Table (153)</t>
  </si>
  <si>
    <t>جدول (154)</t>
  </si>
  <si>
    <t>Table (154)</t>
  </si>
  <si>
    <t>Table (155)</t>
  </si>
  <si>
    <t>جدول (155)</t>
  </si>
  <si>
    <t>Table (156)</t>
  </si>
  <si>
    <t>جدول (156)</t>
  </si>
  <si>
    <t>Heads :</t>
  </si>
  <si>
    <t>Total Heads</t>
  </si>
  <si>
    <t>Production : 1000 M.T     Heads : 1000 Head</t>
  </si>
  <si>
    <t>Livestock Heads : CATTLE</t>
  </si>
  <si>
    <t>Livestock Heads: BUFFALOES</t>
  </si>
  <si>
    <t>Livestock Heads: SHEEP</t>
  </si>
  <si>
    <t>Livestock Heads : GOATS</t>
  </si>
  <si>
    <t>Livestock Heads: CAMELS</t>
  </si>
  <si>
    <t>Horses Heads</t>
  </si>
  <si>
    <t>Mules and Donkey Heads</t>
  </si>
  <si>
    <t>Slaughtered Cattle and Buffaloes Heads</t>
  </si>
  <si>
    <t>Slaughtered Sheep and Goats Heads</t>
  </si>
  <si>
    <t xml:space="preserve">Slaughtered Camels Heads </t>
  </si>
  <si>
    <t xml:space="preserve">Sheep and Goat Meat Production </t>
  </si>
  <si>
    <t>Camel Meat Production</t>
  </si>
  <si>
    <t>Red Meat Production</t>
  </si>
  <si>
    <t xml:space="preserve">Offal Production  </t>
  </si>
  <si>
    <t xml:space="preserve">Chicken Meat Production </t>
  </si>
  <si>
    <t>انتاج لحم الدواجن الاخري(1)</t>
  </si>
  <si>
    <t xml:space="preserve">(1) تشمل لحوم البط والأوز والديك الرومي والأرانب والحمام وغيرها </t>
  </si>
  <si>
    <t xml:space="preserve">(1)  Other Poultry Meat Production </t>
  </si>
  <si>
    <t xml:space="preserve">  Poultry Meat Production   </t>
  </si>
  <si>
    <t>Milk Production</t>
  </si>
  <si>
    <t>Eggs Production</t>
  </si>
  <si>
    <t>Fish Production</t>
  </si>
  <si>
    <t xml:space="preserve"> Natural Honey Production </t>
  </si>
  <si>
    <t>MAIN GROUPS OF LIVE ANIMAL AND THEIR PRODUCTS</t>
  </si>
  <si>
    <t>الوطن العربي</t>
  </si>
  <si>
    <t>العالم</t>
  </si>
  <si>
    <t>Arab Region</t>
  </si>
  <si>
    <t>World</t>
  </si>
  <si>
    <t>Ducks</t>
  </si>
  <si>
    <t>Turkeys</t>
  </si>
  <si>
    <t>الأوز والدجاج الغينية</t>
  </si>
  <si>
    <t>Geese and guinea fowls</t>
  </si>
  <si>
    <t>الأرانب</t>
  </si>
  <si>
    <t>الحمام والطيور الأخري</t>
  </si>
  <si>
    <t>Pigeons, other birds</t>
  </si>
  <si>
    <t xml:space="preserve"> البط</t>
  </si>
  <si>
    <t xml:space="preserve"> الديك الرومي</t>
  </si>
  <si>
    <t>(Million birds)</t>
  </si>
  <si>
    <t>(مليون طائر)</t>
  </si>
  <si>
    <t>Number: million</t>
  </si>
  <si>
    <t>العدد: مليون</t>
  </si>
  <si>
    <t>انتاج شمع العسل</t>
  </si>
  <si>
    <t>Cattle and Buffalo Meat Production</t>
  </si>
  <si>
    <t>Source: JPP-GCM</t>
  </si>
  <si>
    <t>*Mauritania</t>
  </si>
  <si>
    <t>*Catches Industrial Fishing, Artisanal and Coastal Fishing Catch</t>
  </si>
  <si>
    <t>* تشمل الصيد الصناعي والصيد الساحلي والحر</t>
  </si>
  <si>
    <t>إجمالي أعداد الثروة الحيوانية</t>
  </si>
  <si>
    <t xml:space="preserve"> 1000 Head</t>
  </si>
  <si>
    <t>جدول (163)</t>
  </si>
  <si>
    <t>Table (163)</t>
  </si>
  <si>
    <t>جدول (164)</t>
  </si>
  <si>
    <t>Table (164)</t>
  </si>
  <si>
    <t>انتاج لحوم الإحشاء*</t>
  </si>
  <si>
    <t>* تقديرية</t>
  </si>
  <si>
    <t>جدول (165)</t>
  </si>
  <si>
    <t>Table (165)</t>
  </si>
  <si>
    <t>Table (166)</t>
  </si>
  <si>
    <t>جدول (166)</t>
  </si>
  <si>
    <t>جدول (167)</t>
  </si>
  <si>
    <t>Table (167)</t>
  </si>
  <si>
    <t>جدول (168)</t>
  </si>
  <si>
    <t>Table (168)</t>
  </si>
  <si>
    <t>جدول (169)</t>
  </si>
  <si>
    <t>Table (169)</t>
  </si>
  <si>
    <t>جدول (170)</t>
  </si>
  <si>
    <t>Table (170)</t>
  </si>
  <si>
    <t>جدول (171)</t>
  </si>
  <si>
    <t>Table (171)</t>
  </si>
  <si>
    <t>جدول (172)</t>
  </si>
  <si>
    <t>Table (172)</t>
  </si>
  <si>
    <t>جدول (173)</t>
  </si>
  <si>
    <t>Table (173)</t>
  </si>
  <si>
    <t>جدول (174)</t>
  </si>
  <si>
    <t>Table (174)</t>
  </si>
  <si>
    <t>جدول (175)</t>
  </si>
  <si>
    <t>Table (175)</t>
  </si>
  <si>
    <t>جدول (140)</t>
  </si>
  <si>
    <t>جدول (141)</t>
  </si>
  <si>
    <t>جدول (142)</t>
  </si>
  <si>
    <t>جدول (143)</t>
  </si>
  <si>
    <t>جدول (144)</t>
  </si>
  <si>
    <t>جدول (145)</t>
  </si>
  <si>
    <t>جدول (146)</t>
  </si>
  <si>
    <t>Table (146)</t>
  </si>
  <si>
    <t>Table (145)</t>
  </si>
  <si>
    <t>Table (144)</t>
  </si>
  <si>
    <t>Table (143)</t>
  </si>
  <si>
    <t>Table (142)</t>
  </si>
  <si>
    <t>Table (141)</t>
  </si>
  <si>
    <t>Table (140)</t>
  </si>
  <si>
    <t>عدد الدجاج</t>
  </si>
  <si>
    <t>Chickens number</t>
  </si>
  <si>
    <t>المجموعات الرئيسية من الحيوانات  الحية ومنتجاتها بالدول العربيىة</t>
  </si>
  <si>
    <t>total livestock numbers</t>
  </si>
  <si>
    <t>اعداد الحيوانات : الابل</t>
  </si>
  <si>
    <t>Rabbits</t>
  </si>
  <si>
    <t>Red Meat and Poultry Production (1)</t>
  </si>
  <si>
    <t xml:space="preserve">   عدد خلايا النحل</t>
  </si>
  <si>
    <t xml:space="preserve">Beehive numbers </t>
  </si>
  <si>
    <t xml:space="preserve"> Beeswax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</si>
</sst>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Arial"/>
      <family val="2"/>
      <charset val="178"/>
      <scheme val="minor"/>
    </font>
    <font>
      <sz val="10"/>
      <name val="Arial"/>
      <family val="2"/>
      <charset val="178"/>
    </font>
    <font>
      <sz val="12"/>
      <color theme="1"/>
      <name val="Arial"/>
      <family val="2"/>
      <charset val="178"/>
      <scheme val="minor"/>
    </font>
    <font>
      <sz val="12"/>
      <color rgb="FF000000"/>
      <name val="Arial"/>
      <family val="2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3" fillId="0" borderId="24">
      <alignment horizontal="right" vertical="center" indent="1"/>
    </xf>
    <xf numFmtId="0" fontId="18" fillId="31" borderId="0" applyNumberFormat="0" applyBorder="0" applyAlignment="0" applyProtection="0"/>
  </cellStyleXfs>
  <cellXfs count="76">
    <xf numFmtId="0" fontId="0" fillId="0" borderId="0" xfId="0"/>
    <xf numFmtId="0" fontId="19" fillId="0" borderId="10" xfId="0" applyFont="1" applyFill="1" applyBorder="1" applyAlignment="1">
      <alignment vertical="top" wrapText="1" readingOrder="2"/>
    </xf>
    <xf numFmtId="0" fontId="24" fillId="0" borderId="0" xfId="0" applyFont="1" applyFill="1"/>
    <xf numFmtId="0" fontId="19" fillId="0" borderId="0" xfId="0" applyFont="1" applyFill="1" applyBorder="1" applyAlignment="1">
      <alignment vertical="top" wrapText="1" readingOrder="2"/>
    </xf>
    <xf numFmtId="0" fontId="19" fillId="0" borderId="10" xfId="0" applyFont="1" applyFill="1" applyBorder="1" applyAlignment="1">
      <alignment horizontal="right" vertical="top" wrapText="1" readingOrder="1"/>
    </xf>
    <xf numFmtId="0" fontId="19" fillId="0" borderId="0" xfId="0" applyFont="1" applyFill="1" applyAlignment="1">
      <alignment vertical="top" wrapText="1" readingOrder="2"/>
    </xf>
    <xf numFmtId="0" fontId="19" fillId="0" borderId="0" xfId="0" applyFont="1" applyFill="1" applyAlignment="1">
      <alignment vertical="top" wrapText="1" readingOrder="1"/>
    </xf>
    <xf numFmtId="0" fontId="22" fillId="0" borderId="0" xfId="0" applyFont="1" applyFill="1"/>
    <xf numFmtId="0" fontId="19" fillId="0" borderId="11" xfId="0" applyFont="1" applyFill="1" applyBorder="1" applyAlignment="1">
      <alignment horizontal="center" readingOrder="1"/>
    </xf>
    <xf numFmtId="0" fontId="19" fillId="0" borderId="15" xfId="0" applyFont="1" applyFill="1" applyBorder="1" applyAlignment="1">
      <alignment readingOrder="2"/>
    </xf>
    <xf numFmtId="0" fontId="19" fillId="0" borderId="0" xfId="0" applyFont="1" applyFill="1" applyBorder="1" applyAlignment="1">
      <alignment readingOrder="1"/>
    </xf>
    <xf numFmtId="0" fontId="24" fillId="0" borderId="0" xfId="0" applyFont="1" applyFill="1" applyAlignment="1">
      <alignment readingOrder="2"/>
    </xf>
    <xf numFmtId="0" fontId="19" fillId="0" borderId="0" xfId="0" applyFont="1" applyFill="1" applyAlignment="1">
      <alignment readingOrder="1"/>
    </xf>
    <xf numFmtId="0" fontId="25" fillId="0" borderId="0" xfId="0" applyFont="1" applyFill="1"/>
    <xf numFmtId="164" fontId="24" fillId="0" borderId="0" xfId="0" applyNumberFormat="1" applyFont="1" applyFill="1"/>
    <xf numFmtId="2" fontId="19" fillId="0" borderId="11" xfId="0" applyNumberFormat="1" applyFont="1" applyFill="1" applyBorder="1" applyAlignment="1">
      <alignment horizontal="center" readingOrder="1"/>
    </xf>
    <xf numFmtId="2" fontId="19" fillId="0" borderId="14" xfId="0" applyNumberFormat="1" applyFont="1" applyFill="1" applyBorder="1" applyAlignment="1">
      <alignment horizontal="center" readingOrder="1"/>
    </xf>
    <xf numFmtId="2" fontId="19" fillId="0" borderId="12" xfId="0" applyNumberFormat="1" applyFont="1" applyFill="1" applyBorder="1" applyAlignment="1">
      <alignment horizontal="center" readingOrder="2"/>
    </xf>
    <xf numFmtId="2" fontId="19" fillId="0" borderId="12" xfId="0" applyNumberFormat="1" applyFont="1" applyFill="1" applyBorder="1" applyAlignment="1">
      <alignment horizontal="center" readingOrder="1"/>
    </xf>
    <xf numFmtId="164" fontId="19" fillId="0" borderId="11" xfId="0" applyNumberFormat="1" applyFont="1" applyFill="1" applyBorder="1" applyAlignment="1">
      <alignment horizontal="center" readingOrder="1"/>
    </xf>
    <xf numFmtId="164" fontId="19" fillId="0" borderId="12" xfId="0" applyNumberFormat="1" applyFont="1" applyFill="1" applyBorder="1" applyAlignment="1">
      <alignment horizontal="center" readingOrder="2"/>
    </xf>
    <xf numFmtId="0" fontId="19" fillId="0" borderId="0" xfId="0" applyFont="1" applyFill="1" applyBorder="1" applyAlignment="1">
      <alignment horizontal="center" readingOrder="2"/>
    </xf>
    <xf numFmtId="2" fontId="19" fillId="0" borderId="0" xfId="0" applyNumberFormat="1" applyFont="1" applyFill="1" applyBorder="1" applyAlignment="1">
      <alignment horizontal="center" readingOrder="1"/>
    </xf>
    <xf numFmtId="164" fontId="19" fillId="0" borderId="12" xfId="0" applyNumberFormat="1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right" readingOrder="2"/>
    </xf>
    <xf numFmtId="0" fontId="19" fillId="0" borderId="12" xfId="0" applyFont="1" applyFill="1" applyBorder="1" applyAlignment="1">
      <alignment horizontal="center" readingOrder="1"/>
    </xf>
    <xf numFmtId="2" fontId="24" fillId="0" borderId="0" xfId="0" applyNumberFormat="1" applyFont="1" applyFill="1"/>
    <xf numFmtId="0" fontId="19" fillId="0" borderId="10" xfId="0" applyFont="1" applyFill="1" applyBorder="1" applyAlignment="1">
      <alignment horizontal="right" vertical="top" wrapText="1" readingOrder="2"/>
    </xf>
    <xf numFmtId="2" fontId="19" fillId="0" borderId="21" xfId="0" applyNumberFormat="1" applyFont="1" applyFill="1" applyBorder="1" applyAlignment="1">
      <alignment horizontal="center" readingOrder="1"/>
    </xf>
    <xf numFmtId="0" fontId="26" fillId="0" borderId="0" xfId="0" applyFont="1" applyFill="1" applyBorder="1" applyAlignment="1">
      <alignment horizontal="center" readingOrder="2"/>
    </xf>
    <xf numFmtId="0" fontId="19" fillId="0" borderId="15" xfId="0" applyFont="1" applyFill="1" applyBorder="1" applyAlignment="1">
      <alignment readingOrder="1"/>
    </xf>
    <xf numFmtId="0" fontId="19" fillId="0" borderId="15" xfId="0" applyFont="1" applyFill="1" applyBorder="1" applyAlignment="1">
      <alignment wrapText="1" readingOrder="1"/>
    </xf>
    <xf numFmtId="0" fontId="19" fillId="0" borderId="0" xfId="0" applyFont="1" applyFill="1" applyAlignment="1">
      <alignment horizontal="right" vertical="top" readingOrder="2"/>
    </xf>
    <xf numFmtId="0" fontId="19" fillId="0" borderId="0" xfId="0" applyFont="1" applyFill="1" applyAlignment="1">
      <alignment horizontal="lef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0" xfId="0" applyFont="1" applyFill="1" applyAlignment="1">
      <alignment horizontal="right" vertical="top" wrapText="1" readingOrder="2"/>
    </xf>
    <xf numFmtId="0" fontId="0" fillId="0" borderId="0" xfId="0" applyFill="1"/>
    <xf numFmtId="0" fontId="19" fillId="0" borderId="0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2"/>
    </xf>
    <xf numFmtId="2" fontId="19" fillId="33" borderId="12" xfId="0" applyNumberFormat="1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readingOrder="2"/>
    </xf>
    <xf numFmtId="0" fontId="19" fillId="33" borderId="16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horizontal="center" readingOrder="2"/>
    </xf>
    <xf numFmtId="0" fontId="19" fillId="33" borderId="25" xfId="0" applyFont="1" applyFill="1" applyBorder="1" applyAlignment="1">
      <alignment readingOrder="1"/>
    </xf>
    <xf numFmtId="0" fontId="19" fillId="33" borderId="26" xfId="0" applyFont="1" applyFill="1" applyBorder="1" applyAlignment="1">
      <alignment readingOrder="2"/>
    </xf>
    <xf numFmtId="0" fontId="19" fillId="33" borderId="27" xfId="0" applyFont="1" applyFill="1" applyBorder="1" applyAlignment="1">
      <alignment horizontal="center" readingOrder="2"/>
    </xf>
    <xf numFmtId="0" fontId="19" fillId="33" borderId="18" xfId="0" applyFont="1" applyFill="1" applyBorder="1" applyAlignment="1">
      <alignment horizontal="center" readingOrder="1"/>
    </xf>
    <xf numFmtId="0" fontId="26" fillId="33" borderId="18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readingOrder="2"/>
    </xf>
    <xf numFmtId="2" fontId="26" fillId="33" borderId="16" xfId="0" applyNumberFormat="1" applyFont="1" applyFill="1" applyBorder="1" applyAlignment="1">
      <alignment horizontal="center" readingOrder="2"/>
    </xf>
    <xf numFmtId="0" fontId="19" fillId="33" borderId="10" xfId="0" applyFont="1" applyFill="1" applyBorder="1" applyAlignment="1">
      <alignment horizontal="center" readingOrder="2"/>
    </xf>
    <xf numFmtId="0" fontId="19" fillId="33" borderId="26" xfId="0" applyFont="1" applyFill="1" applyBorder="1" applyAlignment="1">
      <alignment horizontal="center" readingOrder="2"/>
    </xf>
    <xf numFmtId="0" fontId="19" fillId="33" borderId="22" xfId="0" applyFont="1" applyFill="1" applyBorder="1" applyAlignment="1">
      <alignment horizontal="center" readingOrder="2"/>
    </xf>
    <xf numFmtId="0" fontId="19" fillId="33" borderId="23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2"/>
    </xf>
    <xf numFmtId="2" fontId="26" fillId="33" borderId="12" xfId="0" applyNumberFormat="1" applyFont="1" applyFill="1" applyBorder="1" applyAlignment="1">
      <alignment horizontal="center" readingOrder="2"/>
    </xf>
    <xf numFmtId="2" fontId="26" fillId="33" borderId="11" xfId="0" applyNumberFormat="1" applyFont="1" applyFill="1" applyBorder="1" applyAlignment="1">
      <alignment horizontal="center" readingOrder="1"/>
    </xf>
    <xf numFmtId="165" fontId="26" fillId="33" borderId="11" xfId="0" applyNumberFormat="1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Alignment="1">
      <alignment horizontal="left" vertical="top" wrapText="1" readingOrder="2"/>
    </xf>
    <xf numFmtId="0" fontId="19" fillId="33" borderId="13" xfId="0" applyFont="1" applyFill="1" applyBorder="1" applyAlignment="1">
      <alignment horizontal="center" readingOrder="1"/>
    </xf>
    <xf numFmtId="0" fontId="19" fillId="33" borderId="17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0" fontId="19" fillId="33" borderId="21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left" vertical="top" wrapText="1" readingOrder="1"/>
    </xf>
    <xf numFmtId="0" fontId="24" fillId="0" borderId="15" xfId="0" applyFont="1" applyFill="1" applyBorder="1" applyAlignment="1">
      <alignment horizontal="center" wrapText="1" readingOrder="2"/>
    </xf>
    <xf numFmtId="0" fontId="19" fillId="0" borderId="0" xfId="0" applyFont="1" applyFill="1" applyAlignment="1">
      <alignment horizontal="left" vertical="top" readingOrder="2"/>
    </xf>
    <xf numFmtId="0" fontId="19" fillId="33" borderId="13" xfId="0" applyFont="1" applyFill="1" applyBorder="1" applyAlignment="1">
      <alignment horizontal="center" readingOrder="2"/>
    </xf>
    <xf numFmtId="0" fontId="19" fillId="33" borderId="17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right" vertical="top" wrapText="1" readingOrder="2"/>
    </xf>
    <xf numFmtId="0" fontId="19" fillId="0" borderId="10" xfId="0" applyFont="1" applyFill="1" applyBorder="1" applyAlignment="1">
      <alignment horizontal="center" vertical="top" wrapText="1" readingOrder="2"/>
    </xf>
    <xf numFmtId="0" fontId="19" fillId="33" borderId="19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center" vertical="top" wrapText="1" readingOrder="1"/>
    </xf>
    <xf numFmtId="0" fontId="19" fillId="0" borderId="10" xfId="0" applyFont="1" applyFill="1" applyBorder="1" applyAlignment="1">
      <alignment horizontal="center" vertical="top" wrapText="1" readingOrder="1"/>
    </xf>
    <xf numFmtId="0" fontId="19" fillId="33" borderId="11" xfId="0" applyFont="1" applyFill="1" applyBorder="1" applyAlignment="1">
      <alignment horizontal="center" readingOrder="2"/>
    </xf>
  </cellXfs>
  <cellStyles count="48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Accent6 2" xfId="45"/>
    <cellStyle name="40% - Accent6 2 2" xfId="47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Normal" xfId="0" builtinId="0"/>
    <cellStyle name="Normal 2" xfId="43"/>
    <cellStyle name="Normal 3" xfId="42"/>
    <cellStyle name="Percent 3" xfId="44"/>
    <cellStyle name="TXT2" xfId="46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1"/>
  <sheetViews>
    <sheetView rightToLeft="1" tabSelected="1" topLeftCell="A1097" zoomScale="93" zoomScaleNormal="93" workbookViewId="0">
      <selection activeCell="D1075" sqref="D1075:E1075"/>
    </sheetView>
  </sheetViews>
  <sheetFormatPr defaultColWidth="9.125" defaultRowHeight="15"/>
  <cols>
    <col min="1" max="1" width="25.875" style="2" customWidth="1"/>
    <col min="2" max="2" width="13.875" style="2" customWidth="1"/>
    <col min="3" max="3" width="19" style="2" customWidth="1"/>
    <col min="4" max="4" width="20.375" style="2" customWidth="1"/>
    <col min="5" max="5" width="26.875" style="2" customWidth="1"/>
    <col min="6" max="6" width="10.875" style="2" customWidth="1"/>
    <col min="7" max="7" width="13.25" style="2" customWidth="1"/>
    <col min="8" max="8" width="11.875" style="2" customWidth="1"/>
    <col min="9" max="9" width="11.25" style="2" customWidth="1"/>
    <col min="10" max="10" width="13.25" style="2" customWidth="1"/>
    <col min="11" max="11" width="14.75" style="2" customWidth="1"/>
    <col min="12" max="16384" width="9.125" style="2"/>
  </cols>
  <sheetData>
    <row r="1" spans="1:9">
      <c r="A1" s="70" t="s">
        <v>232</v>
      </c>
      <c r="B1" s="70"/>
      <c r="C1" s="70"/>
      <c r="D1" s="70"/>
      <c r="E1" s="6" t="s">
        <v>245</v>
      </c>
      <c r="F1" s="5"/>
      <c r="G1" s="5"/>
      <c r="H1" s="5"/>
      <c r="I1" s="5"/>
    </row>
    <row r="2" spans="1:9" ht="15.75" customHeight="1">
      <c r="A2" s="59" t="s">
        <v>248</v>
      </c>
      <c r="B2" s="5"/>
      <c r="C2" s="60" t="s">
        <v>178</v>
      </c>
      <c r="D2" s="60"/>
      <c r="E2" s="60"/>
      <c r="F2" s="5"/>
      <c r="G2" s="5"/>
      <c r="H2" s="5"/>
      <c r="I2" s="5"/>
    </row>
    <row r="3" spans="1:9" ht="16.5" customHeight="1" thickBot="1">
      <c r="A3" s="27" t="s">
        <v>131</v>
      </c>
      <c r="B3" s="1"/>
      <c r="C3" s="73" t="s">
        <v>154</v>
      </c>
      <c r="D3" s="74"/>
      <c r="E3" s="74"/>
      <c r="F3" s="3"/>
      <c r="G3" s="3"/>
    </row>
    <row r="4" spans="1:9" ht="15.75" thickBot="1">
      <c r="A4" s="41" t="s">
        <v>2</v>
      </c>
      <c r="B4" s="42">
        <v>2015</v>
      </c>
      <c r="C4" s="43">
        <v>2016</v>
      </c>
      <c r="D4" s="42">
        <v>2017</v>
      </c>
      <c r="E4" s="44" t="s">
        <v>3</v>
      </c>
      <c r="F4" s="3"/>
    </row>
    <row r="5" spans="1:9" ht="15.75" thickBot="1">
      <c r="A5" s="38" t="s">
        <v>4</v>
      </c>
      <c r="B5" s="25"/>
      <c r="C5" s="8"/>
      <c r="D5" s="25"/>
      <c r="E5" s="40" t="s">
        <v>152</v>
      </c>
      <c r="F5" s="3"/>
    </row>
    <row r="6" spans="1:9" ht="15.75" thickBot="1">
      <c r="A6" s="38" t="s">
        <v>5</v>
      </c>
      <c r="B6" s="18">
        <f>$D$84</f>
        <v>54224.73</v>
      </c>
      <c r="C6" s="15">
        <f>$G$84</f>
        <v>54910.472999999991</v>
      </c>
      <c r="D6" s="18">
        <f>$J$84</f>
        <v>54891.761999999988</v>
      </c>
      <c r="E6" s="40" t="s">
        <v>6</v>
      </c>
      <c r="F6" s="3"/>
    </row>
    <row r="7" spans="1:9" ht="15.75" thickBot="1">
      <c r="A7" s="38" t="s">
        <v>7</v>
      </c>
      <c r="B7" s="18">
        <f t="shared" ref="B7:D7" si="0">B117</f>
        <v>3904.0650000000001</v>
      </c>
      <c r="C7" s="15">
        <f t="shared" si="0"/>
        <v>3645.931</v>
      </c>
      <c r="D7" s="18">
        <f t="shared" si="0"/>
        <v>3823.2579999999998</v>
      </c>
      <c r="E7" s="40" t="s">
        <v>8</v>
      </c>
      <c r="F7" s="3"/>
    </row>
    <row r="8" spans="1:9" ht="15.75" thickBot="1">
      <c r="A8" s="38" t="s">
        <v>9</v>
      </c>
      <c r="B8" s="18">
        <f t="shared" ref="B8:D8" si="1">B148</f>
        <v>179218.359</v>
      </c>
      <c r="C8" s="15">
        <f t="shared" si="1"/>
        <v>182159.05900000001</v>
      </c>
      <c r="D8" s="18">
        <f t="shared" si="1"/>
        <v>181816.807</v>
      </c>
      <c r="E8" s="40" t="s">
        <v>10</v>
      </c>
      <c r="F8" s="3"/>
    </row>
    <row r="9" spans="1:9" ht="15.75" thickBot="1">
      <c r="A9" s="38" t="s">
        <v>11</v>
      </c>
      <c r="B9" s="18">
        <f t="shared" ref="B9:D9" si="2">B179</f>
        <v>91802.595000000001</v>
      </c>
      <c r="C9" s="15">
        <f t="shared" si="2"/>
        <v>92346.026999999987</v>
      </c>
      <c r="D9" s="18">
        <f t="shared" si="2"/>
        <v>91484.364000000001</v>
      </c>
      <c r="E9" s="40" t="s">
        <v>12</v>
      </c>
      <c r="F9" s="3"/>
    </row>
    <row r="10" spans="1:9" ht="15.75" thickBot="1">
      <c r="A10" s="38" t="s">
        <v>13</v>
      </c>
      <c r="B10" s="18">
        <f t="shared" ref="B10:D10" si="3">B211</f>
        <v>16222.118000000002</v>
      </c>
      <c r="C10" s="15">
        <f t="shared" si="3"/>
        <v>16424.379000000001</v>
      </c>
      <c r="D10" s="18">
        <f t="shared" si="3"/>
        <v>16486.5</v>
      </c>
      <c r="E10" s="40" t="s">
        <v>14</v>
      </c>
      <c r="F10" s="3"/>
    </row>
    <row r="11" spans="1:9" ht="15.75" thickBot="1">
      <c r="A11" s="38" t="s">
        <v>15</v>
      </c>
      <c r="B11" s="39">
        <f>SUM(B6:B10)</f>
        <v>345371.86700000003</v>
      </c>
      <c r="C11" s="39">
        <f t="shared" ref="C11:D11" si="4">SUM(C6:C10)</f>
        <v>349485.86900000001</v>
      </c>
      <c r="D11" s="39">
        <f t="shared" si="4"/>
        <v>348502.69099999999</v>
      </c>
      <c r="E11" s="40" t="s">
        <v>153</v>
      </c>
      <c r="F11" s="3"/>
    </row>
    <row r="12" spans="1:9" ht="15.75" thickBot="1">
      <c r="A12" s="38" t="s">
        <v>16</v>
      </c>
      <c r="B12" s="18"/>
      <c r="C12" s="15"/>
      <c r="D12" s="18"/>
      <c r="E12" s="40" t="s">
        <v>17</v>
      </c>
      <c r="F12" s="3"/>
    </row>
    <row r="13" spans="1:9" ht="15.75" thickBot="1">
      <c r="A13" s="38" t="s">
        <v>18</v>
      </c>
      <c r="B13" s="39">
        <v>8807.2381635066668</v>
      </c>
      <c r="C13" s="39">
        <v>8953.2846884666651</v>
      </c>
      <c r="D13" s="39"/>
      <c r="E13" s="40" t="s">
        <v>19</v>
      </c>
      <c r="F13" s="3"/>
    </row>
    <row r="14" spans="1:9" ht="15.75" thickBot="1">
      <c r="A14" s="38" t="s">
        <v>20</v>
      </c>
      <c r="B14" s="18">
        <v>4571.7811635066655</v>
      </c>
      <c r="C14" s="15">
        <v>4686.5045884666661</v>
      </c>
      <c r="D14" s="18"/>
      <c r="E14" s="40" t="s">
        <v>21</v>
      </c>
      <c r="F14" s="3"/>
    </row>
    <row r="15" spans="1:9" ht="15.75" thickBot="1">
      <c r="A15" s="38" t="s">
        <v>22</v>
      </c>
      <c r="B15" s="18">
        <v>4235.4570000000003</v>
      </c>
      <c r="C15" s="15">
        <v>4266.7800999999999</v>
      </c>
      <c r="D15" s="18"/>
      <c r="E15" s="40" t="s">
        <v>23</v>
      </c>
      <c r="F15" s="3"/>
    </row>
    <row r="16" spans="1:9" ht="15.75" thickBot="1">
      <c r="A16" s="38" t="s">
        <v>24</v>
      </c>
      <c r="B16" s="18">
        <v>27018.287630800005</v>
      </c>
      <c r="C16" s="15">
        <v>27682.634000000002</v>
      </c>
      <c r="D16" s="18"/>
      <c r="E16" s="40" t="s">
        <v>25</v>
      </c>
      <c r="F16" s="3"/>
    </row>
    <row r="17" spans="1:7" ht="15.75" thickBot="1">
      <c r="A17" s="38" t="s">
        <v>26</v>
      </c>
      <c r="B17" s="18">
        <v>1699.9216316963189</v>
      </c>
      <c r="C17" s="15">
        <v>1685.9264057907938</v>
      </c>
      <c r="D17" s="18"/>
      <c r="E17" s="40" t="s">
        <v>27</v>
      </c>
      <c r="F17" s="3"/>
    </row>
    <row r="18" spans="1:7" ht="15.75" thickBot="1">
      <c r="A18" s="38" t="s">
        <v>28</v>
      </c>
      <c r="B18" s="18">
        <v>4788.017793</v>
      </c>
      <c r="C18" s="15">
        <v>4960.5723498992511</v>
      </c>
      <c r="D18" s="18"/>
      <c r="E18" s="40" t="s">
        <v>29</v>
      </c>
      <c r="F18" s="3"/>
    </row>
    <row r="19" spans="1:7" ht="15.75" thickBot="1">
      <c r="A19" s="38" t="s">
        <v>30</v>
      </c>
      <c r="B19" s="18">
        <v>29.636894999999999</v>
      </c>
      <c r="C19" s="15">
        <v>29.866474</v>
      </c>
      <c r="D19" s="18"/>
      <c r="E19" s="40" t="s">
        <v>31</v>
      </c>
      <c r="F19" s="3"/>
    </row>
    <row r="20" spans="1:7">
      <c r="A20" s="21"/>
      <c r="B20" s="22"/>
      <c r="C20" s="22"/>
      <c r="D20" s="22"/>
      <c r="E20" s="37"/>
      <c r="F20" s="3"/>
    </row>
    <row r="21" spans="1:7">
      <c r="A21" s="21"/>
      <c r="B21" s="22"/>
      <c r="C21" s="22"/>
      <c r="D21" s="22"/>
      <c r="E21" s="37"/>
      <c r="F21" s="3"/>
    </row>
    <row r="22" spans="1:7">
      <c r="A22" s="21"/>
      <c r="B22" s="22"/>
      <c r="C22" s="22"/>
      <c r="D22" s="22"/>
      <c r="E22" s="37"/>
      <c r="F22" s="3"/>
    </row>
    <row r="23" spans="1:7">
      <c r="A23" s="2" t="s">
        <v>233</v>
      </c>
      <c r="E23" s="6" t="s">
        <v>244</v>
      </c>
    </row>
    <row r="24" spans="1:7">
      <c r="A24" s="7" t="s">
        <v>202</v>
      </c>
      <c r="E24" s="2" t="s">
        <v>249</v>
      </c>
      <c r="G24" s="5"/>
    </row>
    <row r="25" spans="1:7" ht="15.75" thickBot="1">
      <c r="A25" s="4" t="s">
        <v>35</v>
      </c>
      <c r="B25" s="7"/>
      <c r="C25" s="7"/>
      <c r="D25" s="7"/>
      <c r="E25" s="2" t="s">
        <v>203</v>
      </c>
      <c r="G25" s="5"/>
    </row>
    <row r="26" spans="1:7" ht="15.75" thickBot="1">
      <c r="A26" s="45" t="s">
        <v>37</v>
      </c>
      <c r="B26" s="46">
        <v>2015</v>
      </c>
      <c r="C26" s="46">
        <v>2016</v>
      </c>
      <c r="D26" s="46">
        <v>2017</v>
      </c>
      <c r="E26" s="47" t="s">
        <v>38</v>
      </c>
      <c r="G26" s="5"/>
    </row>
    <row r="27" spans="1:7" ht="15.75" thickBot="1">
      <c r="A27" s="38" t="s">
        <v>42</v>
      </c>
      <c r="B27" s="15">
        <f>D62+B95+B126+B157+B189</f>
        <v>3543.598</v>
      </c>
      <c r="C27" s="15">
        <f>G62+C95+C126+C157+C189</f>
        <v>4461.6970000000001</v>
      </c>
      <c r="D27" s="15">
        <f>J62+D95+D126+D157+D189</f>
        <v>5095.5749999999998</v>
      </c>
      <c r="E27" s="49" t="s">
        <v>43</v>
      </c>
      <c r="G27" s="5"/>
    </row>
    <row r="28" spans="1:7" ht="15.75" thickBot="1">
      <c r="A28" s="38" t="s">
        <v>44</v>
      </c>
      <c r="B28" s="15">
        <f t="shared" ref="B28:B50" si="5">D63+B96+B127+B158+B190</f>
        <v>4865.4000000000005</v>
      </c>
      <c r="C28" s="15">
        <f t="shared" ref="C28:C50" si="6">G63+C96+C127+C158+C190</f>
        <v>4887.7910000000002</v>
      </c>
      <c r="D28" s="15">
        <f t="shared" ref="D28:D50" si="7">J63+D96+D127+D158+D190</f>
        <v>4985.9120000000003</v>
      </c>
      <c r="E28" s="49" t="s">
        <v>45</v>
      </c>
      <c r="G28" s="5"/>
    </row>
    <row r="29" spans="1:7" ht="15.75" thickBot="1">
      <c r="A29" s="38" t="s">
        <v>46</v>
      </c>
      <c r="B29" s="15">
        <f t="shared" si="5"/>
        <v>65.13</v>
      </c>
      <c r="C29" s="15">
        <f t="shared" si="6"/>
        <v>64.548000000000002</v>
      </c>
      <c r="D29" s="15">
        <f t="shared" si="7"/>
        <v>67.956999999999994</v>
      </c>
      <c r="E29" s="49" t="s">
        <v>47</v>
      </c>
      <c r="G29" s="5"/>
    </row>
    <row r="30" spans="1:7" ht="15.75" thickBot="1">
      <c r="A30" s="38" t="s">
        <v>48</v>
      </c>
      <c r="B30" s="15">
        <f t="shared" si="5"/>
        <v>8569.5389999999989</v>
      </c>
      <c r="C30" s="15">
        <f t="shared" si="6"/>
        <v>8608.0139999999992</v>
      </c>
      <c r="D30" s="15">
        <f t="shared" si="7"/>
        <v>8606.9069999999992</v>
      </c>
      <c r="E30" s="49" t="s">
        <v>49</v>
      </c>
      <c r="G30" s="5"/>
    </row>
    <row r="31" spans="1:7" ht="15.75" thickBot="1">
      <c r="A31" s="38" t="s">
        <v>50</v>
      </c>
      <c r="B31" s="15">
        <f t="shared" si="5"/>
        <v>35638.214999999997</v>
      </c>
      <c r="C31" s="15">
        <f t="shared" si="6"/>
        <v>35531.086999999992</v>
      </c>
      <c r="D31" s="15">
        <f t="shared" si="7"/>
        <v>35678.504000000001</v>
      </c>
      <c r="E31" s="49" t="s">
        <v>51</v>
      </c>
      <c r="G31" s="5"/>
    </row>
    <row r="32" spans="1:7" ht="15.75" thickBot="1">
      <c r="A32" s="38" t="s">
        <v>52</v>
      </c>
      <c r="B32" s="15">
        <f t="shared" si="5"/>
        <v>196.155</v>
      </c>
      <c r="C32" s="15">
        <f t="shared" si="6"/>
        <v>303.78700000000003</v>
      </c>
      <c r="D32" s="15">
        <f t="shared" si="7"/>
        <v>291.48199999999997</v>
      </c>
      <c r="E32" s="49" t="s">
        <v>53</v>
      </c>
      <c r="G32" s="5"/>
    </row>
    <row r="33" spans="1:7" ht="15.75" thickBot="1">
      <c r="A33" s="38" t="s">
        <v>54</v>
      </c>
      <c r="B33" s="15">
        <f t="shared" si="5"/>
        <v>1357.6040000000003</v>
      </c>
      <c r="C33" s="15">
        <f t="shared" si="6"/>
        <v>1356.2170000000001</v>
      </c>
      <c r="D33" s="15">
        <f t="shared" si="7"/>
        <v>1354.1130000000001</v>
      </c>
      <c r="E33" s="49" t="s">
        <v>55</v>
      </c>
      <c r="G33" s="5"/>
    </row>
    <row r="34" spans="1:7" ht="15.75" thickBot="1">
      <c r="A34" s="38" t="s">
        <v>56</v>
      </c>
      <c r="B34" s="15">
        <f t="shared" si="5"/>
        <v>15532.699999999999</v>
      </c>
      <c r="C34" s="15">
        <f t="shared" si="6"/>
        <v>14447.270999999999</v>
      </c>
      <c r="D34" s="15">
        <f t="shared" si="7"/>
        <v>13847.871000000001</v>
      </c>
      <c r="E34" s="49" t="s">
        <v>57</v>
      </c>
      <c r="G34" s="5"/>
    </row>
    <row r="35" spans="1:7" ht="15.75" thickBot="1">
      <c r="A35" s="38" t="s">
        <v>58</v>
      </c>
      <c r="B35" s="15">
        <f t="shared" si="5"/>
        <v>106622</v>
      </c>
      <c r="C35" s="15">
        <f t="shared" si="6"/>
        <v>107555</v>
      </c>
      <c r="D35" s="15">
        <f t="shared" si="7"/>
        <v>108481.72</v>
      </c>
      <c r="E35" s="49" t="s">
        <v>59</v>
      </c>
      <c r="G35" s="5"/>
    </row>
    <row r="36" spans="1:7" ht="15.75" thickBot="1">
      <c r="A36" s="38" t="s">
        <v>60</v>
      </c>
      <c r="B36" s="15">
        <f t="shared" si="5"/>
        <v>16502.652999999998</v>
      </c>
      <c r="C36" s="15">
        <f t="shared" si="6"/>
        <v>16600.204000000002</v>
      </c>
      <c r="D36" s="15">
        <f t="shared" si="7"/>
        <v>16620</v>
      </c>
      <c r="E36" s="49" t="s">
        <v>61</v>
      </c>
      <c r="G36" s="5"/>
    </row>
    <row r="37" spans="1:7" ht="15.75" thickBot="1">
      <c r="A37" s="38" t="s">
        <v>62</v>
      </c>
      <c r="B37" s="15">
        <f t="shared" si="5"/>
        <v>36149.592000000004</v>
      </c>
      <c r="C37" s="15">
        <f t="shared" si="6"/>
        <v>39626.14</v>
      </c>
      <c r="D37" s="15">
        <f t="shared" si="7"/>
        <v>37577.887000000002</v>
      </c>
      <c r="E37" s="49" t="s">
        <v>63</v>
      </c>
      <c r="G37" s="5"/>
    </row>
    <row r="38" spans="1:7" ht="15.75" thickBot="1">
      <c r="A38" s="38" t="s">
        <v>64</v>
      </c>
      <c r="B38" s="15">
        <f t="shared" si="5"/>
        <v>9897.7200000000012</v>
      </c>
      <c r="C38" s="15">
        <f t="shared" si="6"/>
        <v>11513.403</v>
      </c>
      <c r="D38" s="15">
        <f t="shared" si="7"/>
        <v>11860.275</v>
      </c>
      <c r="E38" s="49" t="s">
        <v>65</v>
      </c>
      <c r="G38" s="5"/>
    </row>
    <row r="39" spans="1:7" ht="15.75" thickBot="1">
      <c r="A39" s="38" t="s">
        <v>66</v>
      </c>
      <c r="B39" s="15">
        <f t="shared" si="5"/>
        <v>3366.5099999999998</v>
      </c>
      <c r="C39" s="15">
        <f t="shared" si="6"/>
        <v>3433.81</v>
      </c>
      <c r="D39" s="15">
        <f t="shared" si="7"/>
        <v>3502.52</v>
      </c>
      <c r="E39" s="49" t="s">
        <v>67</v>
      </c>
      <c r="G39" s="5"/>
    </row>
    <row r="40" spans="1:7" ht="15.75" thickBot="1">
      <c r="A40" s="38" t="s">
        <v>68</v>
      </c>
      <c r="B40" s="15">
        <f t="shared" si="5"/>
        <v>884.04200000000003</v>
      </c>
      <c r="C40" s="15">
        <f t="shared" si="6"/>
        <v>778.44299999999998</v>
      </c>
      <c r="D40" s="15">
        <f t="shared" si="7"/>
        <v>1006</v>
      </c>
      <c r="E40" s="49" t="s">
        <v>69</v>
      </c>
      <c r="G40" s="5"/>
    </row>
    <row r="41" spans="1:7" ht="15.75" thickBot="1">
      <c r="A41" s="38" t="s">
        <v>70</v>
      </c>
      <c r="B41" s="15">
        <f t="shared" si="5"/>
        <v>1120.771</v>
      </c>
      <c r="C41" s="15">
        <f t="shared" si="6"/>
        <v>1304.5939999999998</v>
      </c>
      <c r="D41" s="15">
        <f t="shared" si="7"/>
        <v>1444</v>
      </c>
      <c r="E41" s="49" t="s">
        <v>71</v>
      </c>
      <c r="G41" s="5"/>
    </row>
    <row r="42" spans="1:7" ht="15.75" thickBot="1">
      <c r="A42" s="38" t="s">
        <v>72</v>
      </c>
      <c r="B42" s="15">
        <f t="shared" si="5"/>
        <v>782.14200000000005</v>
      </c>
      <c r="C42" s="15">
        <f t="shared" si="6"/>
        <v>903.12900000000002</v>
      </c>
      <c r="D42" s="15">
        <f t="shared" si="7"/>
        <v>902.44100000000003</v>
      </c>
      <c r="E42" s="49" t="s">
        <v>73</v>
      </c>
      <c r="G42" s="5"/>
    </row>
    <row r="43" spans="1:7" ht="15.75" thickBot="1">
      <c r="A43" s="38" t="s">
        <v>74</v>
      </c>
      <c r="B43" s="15">
        <f t="shared" si="5"/>
        <v>858.92900000000009</v>
      </c>
      <c r="C43" s="15">
        <f t="shared" si="6"/>
        <v>1014.4110000000001</v>
      </c>
      <c r="D43" s="15">
        <f t="shared" si="7"/>
        <v>1061.307</v>
      </c>
      <c r="E43" s="49" t="s">
        <v>75</v>
      </c>
      <c r="G43" s="5"/>
    </row>
    <row r="44" spans="1:7" ht="15.75" thickBot="1">
      <c r="A44" s="38" t="s">
        <v>76</v>
      </c>
      <c r="B44" s="15">
        <f t="shared" si="5"/>
        <v>9991.875</v>
      </c>
      <c r="C44" s="15">
        <f>G79+C112+C143+C174+C206</f>
        <v>6984</v>
      </c>
      <c r="D44" s="15">
        <f t="shared" si="7"/>
        <v>6391</v>
      </c>
      <c r="E44" s="49" t="s">
        <v>77</v>
      </c>
      <c r="G44" s="5"/>
    </row>
    <row r="45" spans="1:7" ht="15.75" thickBot="1">
      <c r="A45" s="38" t="s">
        <v>78</v>
      </c>
      <c r="B45" s="15">
        <f t="shared" si="5"/>
        <v>18246.756000000001</v>
      </c>
      <c r="C45" s="15">
        <f t="shared" si="6"/>
        <v>18422</v>
      </c>
      <c r="D45" s="15">
        <f t="shared" si="7"/>
        <v>19100</v>
      </c>
      <c r="E45" s="49" t="s">
        <v>79</v>
      </c>
      <c r="G45" s="5"/>
    </row>
    <row r="46" spans="1:7" ht="15.75" thickBot="1">
      <c r="A46" s="38" t="s">
        <v>80</v>
      </c>
      <c r="B46" s="15">
        <f t="shared" si="5"/>
        <v>28089.536999999997</v>
      </c>
      <c r="C46" s="15">
        <f t="shared" si="6"/>
        <v>28828</v>
      </c>
      <c r="D46" s="15">
        <f t="shared" si="7"/>
        <v>28491</v>
      </c>
      <c r="E46" s="49" t="s">
        <v>81</v>
      </c>
      <c r="G46" s="5"/>
    </row>
    <row r="47" spans="1:7" ht="15.75" thickBot="1">
      <c r="A47" s="38" t="s">
        <v>82</v>
      </c>
      <c r="B47" s="15">
        <f t="shared" si="5"/>
        <v>21750</v>
      </c>
      <c r="C47" s="15">
        <f t="shared" si="6"/>
        <v>22536.226999999999</v>
      </c>
      <c r="D47" s="15">
        <f t="shared" si="7"/>
        <v>21836.523000000001</v>
      </c>
      <c r="E47" s="49" t="s">
        <v>83</v>
      </c>
      <c r="G47" s="5"/>
    </row>
    <row r="48" spans="1:7" ht="15.75" thickBot="1">
      <c r="A48" s="38" t="s">
        <v>84</v>
      </c>
      <c r="B48" s="15">
        <f t="shared" si="5"/>
        <v>21340.999</v>
      </c>
      <c r="C48" s="15">
        <f t="shared" si="6"/>
        <v>20326.096000000001</v>
      </c>
      <c r="D48" s="15">
        <f t="shared" si="7"/>
        <v>20299.697</v>
      </c>
      <c r="E48" s="49" t="s">
        <v>85</v>
      </c>
      <c r="G48" s="5"/>
    </row>
    <row r="49" spans="1:13" ht="16.5" thickBot="1">
      <c r="A49" s="48" t="s">
        <v>179</v>
      </c>
      <c r="B49" s="50">
        <f t="shared" si="5"/>
        <v>345371.86700000003</v>
      </c>
      <c r="C49" s="50">
        <f t="shared" si="6"/>
        <v>349485.86900000001</v>
      </c>
      <c r="D49" s="50">
        <f t="shared" si="7"/>
        <v>348502.69099999999</v>
      </c>
      <c r="E49" s="48" t="s">
        <v>181</v>
      </c>
      <c r="G49" s="5"/>
    </row>
    <row r="50" spans="1:13" ht="16.5" thickBot="1">
      <c r="A50" s="48" t="s">
        <v>180</v>
      </c>
      <c r="B50" s="50">
        <f t="shared" si="5"/>
        <v>3895851.2649999997</v>
      </c>
      <c r="C50" s="50">
        <f t="shared" si="6"/>
        <v>3915475.7559999996</v>
      </c>
      <c r="D50" s="50">
        <f t="shared" si="7"/>
        <v>3964322.4010000001</v>
      </c>
      <c r="E50" s="48" t="s">
        <v>182</v>
      </c>
      <c r="G50" s="5"/>
    </row>
    <row r="51" spans="1:13">
      <c r="G51" s="5"/>
    </row>
    <row r="52" spans="1:13">
      <c r="G52" s="5"/>
    </row>
    <row r="53" spans="1:13">
      <c r="G53" s="5"/>
    </row>
    <row r="54" spans="1:13">
      <c r="G54" s="5"/>
    </row>
    <row r="55" spans="1:13">
      <c r="G55" s="5"/>
    </row>
    <row r="56" spans="1:13">
      <c r="G56" s="5"/>
    </row>
    <row r="57" spans="1:13">
      <c r="A57" s="5" t="s">
        <v>234</v>
      </c>
      <c r="B57" s="5"/>
      <c r="C57" s="5"/>
      <c r="D57" s="5"/>
      <c r="E57" s="5"/>
      <c r="G57" s="5"/>
      <c r="H57" s="5"/>
      <c r="J57" s="5"/>
      <c r="K57" s="6" t="s">
        <v>243</v>
      </c>
      <c r="L57" s="5"/>
      <c r="M57" s="5"/>
    </row>
    <row r="58" spans="1:13">
      <c r="A58" s="35" t="s">
        <v>34</v>
      </c>
      <c r="B58" s="5"/>
      <c r="C58" s="5"/>
      <c r="D58" s="5"/>
      <c r="E58" s="5"/>
      <c r="G58" s="5"/>
      <c r="H58" s="65" t="s">
        <v>155</v>
      </c>
      <c r="I58" s="65"/>
      <c r="J58" s="65"/>
      <c r="K58" s="65"/>
    </row>
    <row r="59" spans="1:13" ht="15.75" thickBot="1">
      <c r="A59" s="4" t="s">
        <v>35</v>
      </c>
      <c r="B59" s="1"/>
      <c r="C59" s="1"/>
      <c r="D59" s="1"/>
      <c r="E59" s="1"/>
      <c r="F59" s="1"/>
      <c r="G59" s="1"/>
      <c r="H59" s="1"/>
      <c r="J59" s="71" t="s">
        <v>36</v>
      </c>
      <c r="K59" s="71"/>
    </row>
    <row r="60" spans="1:13" ht="15.75" thickBot="1">
      <c r="A60" s="68" t="s">
        <v>37</v>
      </c>
      <c r="B60" s="64">
        <v>2015</v>
      </c>
      <c r="C60" s="64"/>
      <c r="D60" s="72"/>
      <c r="E60" s="63">
        <v>2016</v>
      </c>
      <c r="F60" s="64"/>
      <c r="G60" s="64"/>
      <c r="H60" s="63">
        <v>2017</v>
      </c>
      <c r="I60" s="64"/>
      <c r="J60" s="64"/>
      <c r="K60" s="68" t="s">
        <v>38</v>
      </c>
    </row>
    <row r="61" spans="1:13" ht="15.75" thickBot="1">
      <c r="A61" s="75"/>
      <c r="B61" s="51" t="s">
        <v>39</v>
      </c>
      <c r="C61" s="43" t="s">
        <v>40</v>
      </c>
      <c r="D61" s="51" t="s">
        <v>41</v>
      </c>
      <c r="E61" s="43" t="s">
        <v>39</v>
      </c>
      <c r="F61" s="43" t="s">
        <v>40</v>
      </c>
      <c r="G61" s="51" t="s">
        <v>41</v>
      </c>
      <c r="H61" s="43" t="s">
        <v>39</v>
      </c>
      <c r="I61" s="43" t="s">
        <v>40</v>
      </c>
      <c r="J61" s="51" t="s">
        <v>41</v>
      </c>
      <c r="K61" s="75"/>
    </row>
    <row r="62" spans="1:13" ht="15.75" thickBot="1">
      <c r="A62" s="38" t="s">
        <v>42</v>
      </c>
      <c r="B62" s="16">
        <v>8.6</v>
      </c>
      <c r="C62" s="17">
        <v>65</v>
      </c>
      <c r="D62" s="15">
        <v>73.599999999999994</v>
      </c>
      <c r="E62" s="15">
        <v>9.3040000000000003</v>
      </c>
      <c r="F62" s="17">
        <v>73.3</v>
      </c>
      <c r="G62" s="18">
        <v>82.603999999999999</v>
      </c>
      <c r="H62" s="15">
        <v>2.0310000000000001</v>
      </c>
      <c r="I62" s="17">
        <v>103.119</v>
      </c>
      <c r="J62" s="18">
        <f>SUM(H62:I62)</f>
        <v>105.15</v>
      </c>
      <c r="K62" s="49" t="s">
        <v>43</v>
      </c>
      <c r="L62" s="26"/>
    </row>
    <row r="63" spans="1:13" ht="15.75" thickBot="1">
      <c r="A63" s="38" t="s">
        <v>44</v>
      </c>
      <c r="B63" s="16"/>
      <c r="C63" s="17"/>
      <c r="D63" s="15">
        <v>75.197000000000017</v>
      </c>
      <c r="E63" s="15"/>
      <c r="F63" s="17"/>
      <c r="G63" s="18">
        <v>71.378</v>
      </c>
      <c r="H63" s="15"/>
      <c r="I63" s="17"/>
      <c r="J63" s="18">
        <v>67.453999999999994</v>
      </c>
      <c r="K63" s="49" t="s">
        <v>45</v>
      </c>
      <c r="L63" s="26"/>
    </row>
    <row r="64" spans="1:13" ht="15.75" thickBot="1">
      <c r="A64" s="38" t="s">
        <v>46</v>
      </c>
      <c r="B64" s="16">
        <v>0.7</v>
      </c>
      <c r="C64" s="17">
        <v>4.9000000000000004</v>
      </c>
      <c r="D64" s="15">
        <v>5.6</v>
      </c>
      <c r="E64" s="15">
        <v>0.8</v>
      </c>
      <c r="F64" s="17">
        <v>5.2</v>
      </c>
      <c r="G64" s="18">
        <v>6</v>
      </c>
      <c r="H64" s="15"/>
      <c r="I64" s="17"/>
      <c r="J64" s="18">
        <v>10.022</v>
      </c>
      <c r="K64" s="49" t="s">
        <v>47</v>
      </c>
      <c r="L64" s="26"/>
    </row>
    <row r="65" spans="1:12" ht="15.75" thickBot="1">
      <c r="A65" s="38" t="s">
        <v>48</v>
      </c>
      <c r="B65" s="16">
        <v>278.52</v>
      </c>
      <c r="C65" s="17">
        <v>401.93</v>
      </c>
      <c r="D65" s="15">
        <v>680.45</v>
      </c>
      <c r="E65" s="15">
        <v>280.08</v>
      </c>
      <c r="F65" s="17">
        <v>405.71</v>
      </c>
      <c r="G65" s="18">
        <v>685.79</v>
      </c>
      <c r="H65" s="15"/>
      <c r="I65" s="17"/>
      <c r="J65" s="18">
        <v>627.61400000000003</v>
      </c>
      <c r="K65" s="49" t="s">
        <v>49</v>
      </c>
      <c r="L65" s="26"/>
    </row>
    <row r="66" spans="1:12" ht="15.75" thickBot="1">
      <c r="A66" s="38" t="s">
        <v>50</v>
      </c>
      <c r="B66" s="16"/>
      <c r="C66" s="17"/>
      <c r="D66" s="15">
        <v>2150</v>
      </c>
      <c r="E66" s="15"/>
      <c r="F66" s="17"/>
      <c r="G66" s="18">
        <v>2081.306</v>
      </c>
      <c r="H66" s="15"/>
      <c r="I66" s="17"/>
      <c r="J66" s="18">
        <v>1895.126</v>
      </c>
      <c r="K66" s="49" t="s">
        <v>51</v>
      </c>
      <c r="L66" s="26"/>
    </row>
    <row r="67" spans="1:12" ht="15.75" thickBot="1">
      <c r="A67" s="38" t="s">
        <v>52</v>
      </c>
      <c r="B67" s="16"/>
      <c r="C67" s="17"/>
      <c r="D67" s="15">
        <v>50.347000000000001</v>
      </c>
      <c r="E67" s="15">
        <v>92.866</v>
      </c>
      <c r="F67" s="17">
        <v>0.32100000000000001</v>
      </c>
      <c r="G67" s="18">
        <f>E67+F67</f>
        <v>93.186999999999998</v>
      </c>
      <c r="H67" s="15">
        <v>99.84</v>
      </c>
      <c r="I67" s="17">
        <v>0.51200000000000001</v>
      </c>
      <c r="J67" s="18">
        <f>H67+I67</f>
        <v>100.352</v>
      </c>
      <c r="K67" s="49" t="s">
        <v>53</v>
      </c>
      <c r="L67" s="26"/>
    </row>
    <row r="68" spans="1:12" ht="15.75" thickBot="1">
      <c r="A68" s="38" t="s">
        <v>54</v>
      </c>
      <c r="B68" s="16"/>
      <c r="C68" s="17"/>
      <c r="D68" s="15">
        <v>302.01100000000002</v>
      </c>
      <c r="E68" s="15"/>
      <c r="F68" s="17"/>
      <c r="G68" s="18">
        <v>301.73700000000002</v>
      </c>
      <c r="H68" s="15"/>
      <c r="I68" s="17"/>
      <c r="J68" s="18">
        <v>299.95400000000001</v>
      </c>
      <c r="K68" s="49" t="s">
        <v>55</v>
      </c>
      <c r="L68" s="26"/>
    </row>
    <row r="69" spans="1:12" ht="15.75" thickBot="1">
      <c r="A69" s="38" t="s">
        <v>56</v>
      </c>
      <c r="B69" s="16"/>
      <c r="C69" s="17"/>
      <c r="D69" s="15">
        <v>293.34199999999998</v>
      </c>
      <c r="E69" s="15"/>
      <c r="F69" s="17"/>
      <c r="G69" s="18">
        <v>361.36200000000002</v>
      </c>
      <c r="H69" s="15"/>
      <c r="I69" s="17"/>
      <c r="J69" s="18">
        <v>364.95800000000003</v>
      </c>
      <c r="K69" s="49" t="s">
        <v>57</v>
      </c>
      <c r="L69" s="26"/>
    </row>
    <row r="70" spans="1:12" ht="15.75" thickBot="1">
      <c r="A70" s="38" t="s">
        <v>58</v>
      </c>
      <c r="B70" s="16">
        <v>30376</v>
      </c>
      <c r="C70" s="17"/>
      <c r="D70" s="15">
        <v>30376</v>
      </c>
      <c r="E70" s="15">
        <v>30632</v>
      </c>
      <c r="F70" s="17"/>
      <c r="G70" s="18">
        <v>30632</v>
      </c>
      <c r="H70" s="15"/>
      <c r="I70" s="17"/>
      <c r="J70" s="18">
        <v>30926</v>
      </c>
      <c r="K70" s="49" t="s">
        <v>59</v>
      </c>
      <c r="L70" s="26"/>
    </row>
    <row r="71" spans="1:12" ht="15.75" thickBot="1">
      <c r="A71" s="38" t="s">
        <v>60</v>
      </c>
      <c r="B71" s="16">
        <v>34.537999999999997</v>
      </c>
      <c r="C71" s="15">
        <v>867.43700000000001</v>
      </c>
      <c r="D71" s="15">
        <v>901.97500000000002</v>
      </c>
      <c r="E71" s="15">
        <v>33.844000000000001</v>
      </c>
      <c r="F71" s="15">
        <v>849.94499999999994</v>
      </c>
      <c r="G71" s="18">
        <v>883.78899999999999</v>
      </c>
      <c r="H71" s="15"/>
      <c r="I71" s="15"/>
      <c r="J71" s="18">
        <v>883</v>
      </c>
      <c r="K71" s="49" t="s">
        <v>61</v>
      </c>
      <c r="L71" s="26"/>
    </row>
    <row r="72" spans="1:12" ht="15.75" thickBot="1">
      <c r="A72" s="38" t="s">
        <v>62</v>
      </c>
      <c r="B72" s="16"/>
      <c r="C72" s="17"/>
      <c r="D72" s="15">
        <v>4937.4059999999999</v>
      </c>
      <c r="E72" s="15"/>
      <c r="F72" s="17"/>
      <c r="G72" s="18">
        <v>5300</v>
      </c>
      <c r="H72" s="15"/>
      <c r="I72" s="17"/>
      <c r="J72" s="18">
        <v>4800</v>
      </c>
      <c r="K72" s="49" t="s">
        <v>63</v>
      </c>
      <c r="L72" s="26"/>
    </row>
    <row r="73" spans="1:12" ht="15.75" thickBot="1">
      <c r="A73" s="38" t="s">
        <v>64</v>
      </c>
      <c r="B73" s="16">
        <v>1823.184</v>
      </c>
      <c r="C73" s="17"/>
      <c r="D73" s="15">
        <v>1823.184</v>
      </c>
      <c r="E73" s="18">
        <v>1715.107</v>
      </c>
      <c r="F73" s="17"/>
      <c r="G73" s="18">
        <v>1715.107</v>
      </c>
      <c r="H73" s="15"/>
      <c r="I73" s="17"/>
      <c r="J73" s="18">
        <v>1766.56</v>
      </c>
      <c r="K73" s="49" t="s">
        <v>65</v>
      </c>
      <c r="L73" s="26"/>
    </row>
    <row r="74" spans="1:12" ht="15.75" thickBot="1">
      <c r="A74" s="38" t="s">
        <v>66</v>
      </c>
      <c r="B74" s="16">
        <v>325.38</v>
      </c>
      <c r="C74" s="17">
        <v>48.64</v>
      </c>
      <c r="D74" s="15">
        <v>374.02</v>
      </c>
      <c r="E74" s="15">
        <v>331.88</v>
      </c>
      <c r="F74" s="17">
        <v>49.61</v>
      </c>
      <c r="G74" s="18">
        <v>381.49</v>
      </c>
      <c r="H74" s="15"/>
      <c r="I74" s="17"/>
      <c r="J74" s="18">
        <v>389.13</v>
      </c>
      <c r="K74" s="49" t="s">
        <v>67</v>
      </c>
      <c r="L74" s="26"/>
    </row>
    <row r="75" spans="1:12" ht="15.75" thickBot="1">
      <c r="A75" s="38" t="s">
        <v>68</v>
      </c>
      <c r="B75" s="16">
        <v>10.868</v>
      </c>
      <c r="C75" s="17">
        <v>25.863</v>
      </c>
      <c r="D75" s="15">
        <v>36.731000000000002</v>
      </c>
      <c r="E75" s="15"/>
      <c r="F75" s="17"/>
      <c r="G75" s="18">
        <v>47</v>
      </c>
      <c r="H75" s="15"/>
      <c r="I75" s="17"/>
      <c r="J75" s="18">
        <v>52</v>
      </c>
      <c r="K75" s="49" t="s">
        <v>69</v>
      </c>
      <c r="L75" s="26"/>
    </row>
    <row r="76" spans="1:12" ht="15.75" thickBot="1">
      <c r="A76" s="38" t="s">
        <v>70</v>
      </c>
      <c r="B76" s="16"/>
      <c r="C76" s="17"/>
      <c r="D76" s="15">
        <v>26.067</v>
      </c>
      <c r="E76" s="15">
        <v>18</v>
      </c>
      <c r="F76" s="17">
        <v>9</v>
      </c>
      <c r="G76" s="18">
        <v>27</v>
      </c>
      <c r="H76" s="15">
        <v>17</v>
      </c>
      <c r="I76" s="17">
        <v>8</v>
      </c>
      <c r="J76" s="18">
        <v>25</v>
      </c>
      <c r="K76" s="49" t="s">
        <v>71</v>
      </c>
      <c r="L76" s="26"/>
    </row>
    <row r="77" spans="1:12" ht="15.75" thickBot="1">
      <c r="A77" s="38" t="s">
        <v>72</v>
      </c>
      <c r="B77" s="16"/>
      <c r="C77" s="17"/>
      <c r="D77" s="15">
        <v>29.263000000000002</v>
      </c>
      <c r="E77" s="15"/>
      <c r="F77" s="17"/>
      <c r="G77" s="18">
        <v>24.245999999999999</v>
      </c>
      <c r="H77" s="15"/>
      <c r="I77" s="17"/>
      <c r="J77" s="18">
        <v>30.63</v>
      </c>
      <c r="K77" s="49" t="s">
        <v>73</v>
      </c>
      <c r="L77" s="26"/>
    </row>
    <row r="78" spans="1:12" ht="15.75" thickBot="1">
      <c r="A78" s="38" t="s">
        <v>74</v>
      </c>
      <c r="B78" s="16"/>
      <c r="C78" s="17"/>
      <c r="D78" s="15">
        <v>92.92</v>
      </c>
      <c r="E78" s="15">
        <v>68.900000000000006</v>
      </c>
      <c r="F78" s="17">
        <v>17.3</v>
      </c>
      <c r="G78" s="18">
        <v>86.2</v>
      </c>
      <c r="H78" s="15">
        <v>68.900000000000006</v>
      </c>
      <c r="I78" s="17">
        <v>17.3</v>
      </c>
      <c r="J78" s="18">
        <v>86.2</v>
      </c>
      <c r="K78" s="49" t="s">
        <v>75</v>
      </c>
      <c r="L78" s="26"/>
    </row>
    <row r="79" spans="1:12" ht="15.75" thickBot="1">
      <c r="A79" s="38" t="s">
        <v>76</v>
      </c>
      <c r="B79" s="16"/>
      <c r="C79" s="17"/>
      <c r="D79" s="15">
        <v>201.46799999999999</v>
      </c>
      <c r="E79" s="15">
        <v>8</v>
      </c>
      <c r="F79" s="17">
        <v>160</v>
      </c>
      <c r="G79" s="18">
        <f>E79+F79</f>
        <v>168</v>
      </c>
      <c r="H79" s="15">
        <v>51</v>
      </c>
      <c r="I79" s="17">
        <v>140</v>
      </c>
      <c r="J79" s="18">
        <f>H79+I79</f>
        <v>191</v>
      </c>
      <c r="K79" s="49" t="s">
        <v>77</v>
      </c>
      <c r="L79" s="26"/>
    </row>
    <row r="80" spans="1:12" ht="15.75" thickBot="1">
      <c r="A80" s="38" t="s">
        <v>78</v>
      </c>
      <c r="B80" s="16">
        <v>4685</v>
      </c>
      <c r="C80" s="17">
        <v>198</v>
      </c>
      <c r="D80" s="15">
        <v>4883</v>
      </c>
      <c r="E80" s="15">
        <v>4752</v>
      </c>
      <c r="F80" s="17">
        <v>260</v>
      </c>
      <c r="G80" s="18">
        <v>5012</v>
      </c>
      <c r="H80" s="15">
        <v>5018</v>
      </c>
      <c r="I80" s="17">
        <v>272</v>
      </c>
      <c r="J80" s="18">
        <f>H80+I80</f>
        <v>5290</v>
      </c>
      <c r="K80" s="49" t="s">
        <v>79</v>
      </c>
      <c r="L80" s="26"/>
    </row>
    <row r="81" spans="1:14" ht="15.75" thickBot="1">
      <c r="A81" s="38" t="s">
        <v>80</v>
      </c>
      <c r="B81" s="16"/>
      <c r="C81" s="17"/>
      <c r="D81" s="15">
        <v>3291.05</v>
      </c>
      <c r="E81" s="15"/>
      <c r="F81" s="17"/>
      <c r="G81" s="18">
        <v>3300</v>
      </c>
      <c r="H81" s="15"/>
      <c r="I81" s="17"/>
      <c r="J81" s="18">
        <v>3364</v>
      </c>
      <c r="K81" s="49" t="s">
        <v>81</v>
      </c>
      <c r="L81" s="26"/>
    </row>
    <row r="82" spans="1:14" ht="15.75" thickBot="1">
      <c r="A82" s="38" t="s">
        <v>82</v>
      </c>
      <c r="B82" s="16">
        <v>1824</v>
      </c>
      <c r="C82" s="17"/>
      <c r="D82" s="15">
        <v>1824</v>
      </c>
      <c r="E82" s="15">
        <v>1953</v>
      </c>
      <c r="F82" s="17"/>
      <c r="G82" s="18">
        <v>1953</v>
      </c>
      <c r="H82" s="15"/>
      <c r="I82" s="17"/>
      <c r="J82" s="18">
        <v>1945.6579999999999</v>
      </c>
      <c r="K82" s="49" t="s">
        <v>83</v>
      </c>
      <c r="L82" s="26"/>
    </row>
    <row r="83" spans="1:14" ht="15.75" thickBot="1">
      <c r="A83" s="38" t="s">
        <v>84</v>
      </c>
      <c r="B83" s="16"/>
      <c r="C83" s="17"/>
      <c r="D83" s="15">
        <v>1797.0989999999999</v>
      </c>
      <c r="E83" s="15"/>
      <c r="F83" s="17"/>
      <c r="G83" s="15">
        <v>1697.277</v>
      </c>
      <c r="H83" s="15"/>
      <c r="I83" s="17"/>
      <c r="J83" s="18">
        <v>1671.954</v>
      </c>
      <c r="K83" s="49" t="s">
        <v>85</v>
      </c>
      <c r="L83" s="26"/>
    </row>
    <row r="84" spans="1:14" ht="16.5" thickBot="1">
      <c r="A84" s="48" t="s">
        <v>179</v>
      </c>
      <c r="B84" s="50">
        <f t="shared" ref="B84:J84" si="8">SUM(B62:B83)</f>
        <v>39366.79</v>
      </c>
      <c r="C84" s="50">
        <f t="shared" si="8"/>
        <v>1611.7700000000002</v>
      </c>
      <c r="D84" s="50">
        <f t="shared" si="8"/>
        <v>54224.73</v>
      </c>
      <c r="E84" s="50">
        <f t="shared" si="8"/>
        <v>39895.781000000003</v>
      </c>
      <c r="F84" s="50">
        <f t="shared" si="8"/>
        <v>1830.3859999999997</v>
      </c>
      <c r="G84" s="50">
        <f t="shared" si="8"/>
        <v>54910.472999999991</v>
      </c>
      <c r="H84" s="50">
        <f t="shared" si="8"/>
        <v>5256.7709999999997</v>
      </c>
      <c r="I84" s="50">
        <f t="shared" si="8"/>
        <v>540.93100000000004</v>
      </c>
      <c r="J84" s="50">
        <f t="shared" si="8"/>
        <v>54891.761999999988</v>
      </c>
      <c r="K84" s="48" t="s">
        <v>181</v>
      </c>
      <c r="L84" s="26"/>
    </row>
    <row r="85" spans="1:14" ht="16.5" thickBot="1">
      <c r="A85" s="48" t="s">
        <v>180</v>
      </c>
      <c r="B85" s="50"/>
      <c r="C85" s="50"/>
      <c r="D85" s="50">
        <v>1488964.581</v>
      </c>
      <c r="E85" s="50"/>
      <c r="F85" s="50"/>
      <c r="G85" s="50">
        <v>1468146.2679999999</v>
      </c>
      <c r="H85" s="50"/>
      <c r="I85" s="50"/>
      <c r="J85" s="50">
        <v>1491687.24</v>
      </c>
      <c r="K85" s="48" t="s">
        <v>182</v>
      </c>
      <c r="L85" s="26"/>
    </row>
    <row r="86" spans="1:14">
      <c r="A86" s="2" t="s">
        <v>86</v>
      </c>
      <c r="B86" s="9"/>
      <c r="C86" s="9"/>
      <c r="D86" s="9"/>
      <c r="E86" s="9"/>
      <c r="G86" s="10"/>
      <c r="H86" s="10"/>
      <c r="I86" s="10"/>
      <c r="J86" s="10"/>
      <c r="K86" s="2" t="s">
        <v>87</v>
      </c>
    </row>
    <row r="87" spans="1:14">
      <c r="B87" s="11"/>
      <c r="C87" s="12"/>
      <c r="D87" s="12"/>
      <c r="E87" s="12"/>
      <c r="F87" s="12"/>
      <c r="G87" s="12"/>
      <c r="H87" s="12"/>
      <c r="I87" s="12"/>
      <c r="J87" s="12"/>
      <c r="K87" s="12"/>
    </row>
    <row r="90" spans="1:14">
      <c r="H90" s="5"/>
      <c r="I90" s="5"/>
      <c r="J90" s="5"/>
      <c r="K90" s="5"/>
      <c r="L90" s="5"/>
      <c r="M90" s="5"/>
    </row>
    <row r="91" spans="1:14">
      <c r="A91" s="5" t="s">
        <v>235</v>
      </c>
      <c r="B91" s="5"/>
      <c r="C91" s="5"/>
      <c r="E91" s="2" t="s">
        <v>242</v>
      </c>
      <c r="H91" s="5"/>
      <c r="I91" s="5"/>
      <c r="J91" s="5"/>
      <c r="K91" s="5"/>
      <c r="L91" s="5"/>
      <c r="M91" s="5"/>
      <c r="N91" s="5"/>
    </row>
    <row r="92" spans="1:14">
      <c r="A92" s="35" t="s">
        <v>90</v>
      </c>
      <c r="B92" s="5"/>
      <c r="C92" s="5"/>
      <c r="E92" s="2" t="s">
        <v>156</v>
      </c>
      <c r="H92" s="5"/>
      <c r="I92" s="5"/>
      <c r="J92" s="5"/>
      <c r="K92" s="5"/>
      <c r="L92" s="5"/>
      <c r="M92" s="5"/>
      <c r="N92" s="5"/>
    </row>
    <row r="93" spans="1:14" ht="15.75" thickBot="1">
      <c r="A93" s="3" t="s">
        <v>35</v>
      </c>
      <c r="B93" s="3"/>
      <c r="C93" s="3"/>
      <c r="E93" s="2" t="s">
        <v>36</v>
      </c>
      <c r="H93" s="5"/>
      <c r="I93" s="5"/>
      <c r="J93" s="5"/>
      <c r="K93" s="5"/>
      <c r="L93" s="5"/>
      <c r="M93" s="5"/>
      <c r="N93" s="3"/>
    </row>
    <row r="94" spans="1:14" ht="15.75" thickBot="1">
      <c r="A94" s="45" t="s">
        <v>37</v>
      </c>
      <c r="B94" s="46">
        <v>2015</v>
      </c>
      <c r="C94" s="46">
        <v>2016</v>
      </c>
      <c r="D94" s="46">
        <v>2017</v>
      </c>
      <c r="E94" s="47" t="s">
        <v>38</v>
      </c>
    </row>
    <row r="95" spans="1:14" ht="15.75" thickBot="1">
      <c r="A95" s="38" t="s">
        <v>42</v>
      </c>
      <c r="B95" s="15">
        <v>9.8000000000000004E-2</v>
      </c>
      <c r="C95" s="15">
        <v>9.2999999999999999E-2</v>
      </c>
      <c r="D95" s="15">
        <v>9.5000000000000001E-2</v>
      </c>
      <c r="E95" s="49" t="s">
        <v>43</v>
      </c>
      <c r="F95" s="26"/>
    </row>
    <row r="96" spans="1:14" ht="15.75" thickBot="1">
      <c r="A96" s="38" t="s">
        <v>44</v>
      </c>
      <c r="B96" s="15">
        <v>0</v>
      </c>
      <c r="C96" s="15">
        <v>0</v>
      </c>
      <c r="D96" s="15">
        <v>0</v>
      </c>
      <c r="E96" s="49" t="s">
        <v>45</v>
      </c>
      <c r="F96" s="26"/>
    </row>
    <row r="97" spans="1:6" ht="15.75" thickBot="1">
      <c r="A97" s="38" t="s">
        <v>46</v>
      </c>
      <c r="B97" s="15">
        <v>0</v>
      </c>
      <c r="C97" s="15">
        <v>0</v>
      </c>
      <c r="D97" s="15">
        <v>0</v>
      </c>
      <c r="E97" s="49" t="s">
        <v>47</v>
      </c>
      <c r="F97" s="26"/>
    </row>
    <row r="98" spans="1:6" ht="15.75" thickBot="1">
      <c r="A98" s="38" t="s">
        <v>48</v>
      </c>
      <c r="B98" s="15">
        <v>0</v>
      </c>
      <c r="C98" s="15">
        <v>0</v>
      </c>
      <c r="D98" s="15">
        <v>0</v>
      </c>
      <c r="E98" s="49" t="s">
        <v>49</v>
      </c>
      <c r="F98" s="26"/>
    </row>
    <row r="99" spans="1:6" ht="15.75" thickBot="1">
      <c r="A99" s="38" t="s">
        <v>50</v>
      </c>
      <c r="B99" s="15">
        <v>0</v>
      </c>
      <c r="C99" s="15">
        <v>0</v>
      </c>
      <c r="D99" s="15">
        <v>0</v>
      </c>
      <c r="E99" s="49" t="s">
        <v>51</v>
      </c>
      <c r="F99" s="26"/>
    </row>
    <row r="100" spans="1:6" ht="15.75" thickBot="1">
      <c r="A100" s="38" t="s">
        <v>52</v>
      </c>
      <c r="B100" s="15">
        <v>0</v>
      </c>
      <c r="C100" s="15">
        <v>0</v>
      </c>
      <c r="D100" s="15">
        <v>0</v>
      </c>
      <c r="E100" s="49" t="s">
        <v>53</v>
      </c>
      <c r="F100" s="26"/>
    </row>
    <row r="101" spans="1:6" ht="15.75" thickBot="1">
      <c r="A101" s="38" t="s">
        <v>54</v>
      </c>
      <c r="B101" s="15">
        <v>0</v>
      </c>
      <c r="C101" s="15">
        <v>0</v>
      </c>
      <c r="D101" s="15">
        <v>0</v>
      </c>
      <c r="E101" s="49" t="s">
        <v>55</v>
      </c>
      <c r="F101" s="26"/>
    </row>
    <row r="102" spans="1:6" ht="15.75" thickBot="1">
      <c r="A102" s="38" t="s">
        <v>56</v>
      </c>
      <c r="B102" s="15">
        <v>0</v>
      </c>
      <c r="C102" s="15">
        <v>0</v>
      </c>
      <c r="D102" s="15">
        <v>0</v>
      </c>
      <c r="E102" s="49" t="s">
        <v>57</v>
      </c>
      <c r="F102" s="26"/>
    </row>
    <row r="103" spans="1:6" ht="15.75" thickBot="1">
      <c r="A103" s="38" t="s">
        <v>58</v>
      </c>
      <c r="B103" s="15">
        <v>0</v>
      </c>
      <c r="C103" s="15">
        <v>0</v>
      </c>
      <c r="D103" s="15">
        <v>0</v>
      </c>
      <c r="E103" s="49" t="s">
        <v>59</v>
      </c>
      <c r="F103" s="26"/>
    </row>
    <row r="104" spans="1:6" ht="15.75" thickBot="1">
      <c r="A104" s="38" t="s">
        <v>60</v>
      </c>
      <c r="B104" s="15">
        <v>7.5759999999999996</v>
      </c>
      <c r="C104" s="15">
        <v>7.1959999999999997</v>
      </c>
      <c r="D104" s="15">
        <v>7</v>
      </c>
      <c r="E104" s="49" t="s">
        <v>61</v>
      </c>
      <c r="F104" s="26"/>
    </row>
    <row r="105" spans="1:6" ht="15.75" thickBot="1">
      <c r="A105" s="38" t="s">
        <v>62</v>
      </c>
      <c r="B105" s="15">
        <v>0</v>
      </c>
      <c r="C105" s="15">
        <v>0</v>
      </c>
      <c r="D105" s="15">
        <v>0</v>
      </c>
      <c r="E105" s="49" t="s">
        <v>63</v>
      </c>
      <c r="F105" s="26"/>
    </row>
    <row r="106" spans="1:6" ht="15.75" thickBot="1">
      <c r="A106" s="38" t="s">
        <v>64</v>
      </c>
      <c r="B106" s="15">
        <v>194.39099999999999</v>
      </c>
      <c r="C106" s="15">
        <v>201.642</v>
      </c>
      <c r="D106" s="15">
        <v>209.16300000000001</v>
      </c>
      <c r="E106" s="49" t="s">
        <v>65</v>
      </c>
      <c r="F106" s="26"/>
    </row>
    <row r="107" spans="1:6" ht="15.75" thickBot="1">
      <c r="A107" s="38" t="s">
        <v>66</v>
      </c>
      <c r="B107" s="15">
        <v>0</v>
      </c>
      <c r="C107" s="15">
        <v>0</v>
      </c>
      <c r="D107" s="15">
        <v>0</v>
      </c>
      <c r="E107" s="49" t="s">
        <v>67</v>
      </c>
      <c r="F107" s="26"/>
    </row>
    <row r="108" spans="1:6" ht="15.75" thickBot="1">
      <c r="A108" s="38" t="s">
        <v>68</v>
      </c>
      <c r="B108" s="15">
        <v>0</v>
      </c>
      <c r="C108" s="15">
        <v>0</v>
      </c>
      <c r="D108" s="15">
        <v>0</v>
      </c>
      <c r="E108" s="49" t="s">
        <v>69</v>
      </c>
      <c r="F108" s="26"/>
    </row>
    <row r="109" spans="1:6" ht="15.75" thickBot="1">
      <c r="A109" s="38" t="s">
        <v>70</v>
      </c>
      <c r="B109" s="15">
        <v>0</v>
      </c>
      <c r="C109" s="15">
        <v>0</v>
      </c>
      <c r="D109" s="15">
        <v>0</v>
      </c>
      <c r="E109" s="49" t="s">
        <v>71</v>
      </c>
      <c r="F109" s="26"/>
    </row>
    <row r="110" spans="1:6" ht="15.75" thickBot="1">
      <c r="A110" s="38" t="s">
        <v>72</v>
      </c>
      <c r="B110" s="15">
        <v>0</v>
      </c>
      <c r="C110" s="15">
        <v>0</v>
      </c>
      <c r="D110" s="15">
        <v>0</v>
      </c>
      <c r="E110" s="49" t="s">
        <v>73</v>
      </c>
      <c r="F110" s="26"/>
    </row>
    <row r="111" spans="1:6" ht="15.75" thickBot="1">
      <c r="A111" s="38" t="s">
        <v>74</v>
      </c>
      <c r="B111" s="15">
        <v>0</v>
      </c>
      <c r="C111" s="15">
        <v>0</v>
      </c>
      <c r="D111" s="15">
        <v>0</v>
      </c>
      <c r="E111" s="49" t="s">
        <v>75</v>
      </c>
      <c r="F111" s="26"/>
    </row>
    <row r="112" spans="1:6" ht="15.75" thickBot="1">
      <c r="A112" s="38" t="s">
        <v>76</v>
      </c>
      <c r="B112" s="15">
        <v>0</v>
      </c>
      <c r="C112" s="15">
        <v>0</v>
      </c>
      <c r="D112" s="15">
        <v>0</v>
      </c>
      <c r="E112" s="49" t="s">
        <v>77</v>
      </c>
      <c r="F112" s="26"/>
    </row>
    <row r="113" spans="1:6" ht="15.75" thickBot="1">
      <c r="A113" s="38" t="s">
        <v>78</v>
      </c>
      <c r="B113" s="15">
        <v>3702</v>
      </c>
      <c r="C113" s="15">
        <v>3437</v>
      </c>
      <c r="D113" s="15">
        <v>3607</v>
      </c>
      <c r="E113" s="49" t="s">
        <v>79</v>
      </c>
      <c r="F113" s="26"/>
    </row>
    <row r="114" spans="1:6" ht="15.75" thickBot="1">
      <c r="A114" s="38" t="s">
        <v>80</v>
      </c>
      <c r="B114" s="15">
        <v>0</v>
      </c>
      <c r="C114" s="15">
        <v>0</v>
      </c>
      <c r="D114" s="15">
        <v>0</v>
      </c>
      <c r="E114" s="49" t="s">
        <v>81</v>
      </c>
      <c r="F114" s="26"/>
    </row>
    <row r="115" spans="1:6" ht="15.75" thickBot="1">
      <c r="A115" s="38" t="s">
        <v>82</v>
      </c>
      <c r="B115" s="15">
        <v>0</v>
      </c>
      <c r="C115" s="15">
        <v>0</v>
      </c>
      <c r="D115" s="15">
        <v>0</v>
      </c>
      <c r="E115" s="49" t="s">
        <v>83</v>
      </c>
      <c r="F115" s="26"/>
    </row>
    <row r="116" spans="1:6" ht="15.75" thickBot="1">
      <c r="A116" s="38" t="s">
        <v>84</v>
      </c>
      <c r="B116" s="15">
        <v>0</v>
      </c>
      <c r="C116" s="15">
        <v>0</v>
      </c>
      <c r="D116" s="15">
        <v>0</v>
      </c>
      <c r="E116" s="49" t="s">
        <v>85</v>
      </c>
      <c r="F116" s="26"/>
    </row>
    <row r="117" spans="1:6" ht="16.5" thickBot="1">
      <c r="A117" s="48" t="s">
        <v>179</v>
      </c>
      <c r="B117" s="50">
        <f>SUM(B95:B116)</f>
        <v>3904.0650000000001</v>
      </c>
      <c r="C117" s="50">
        <f>SUM(C95:C116)</f>
        <v>3645.931</v>
      </c>
      <c r="D117" s="50">
        <f>SUM(D95:D116)</f>
        <v>3823.2579999999998</v>
      </c>
      <c r="E117" s="48" t="s">
        <v>181</v>
      </c>
      <c r="F117" s="26"/>
    </row>
    <row r="118" spans="1:6" ht="16.5" thickBot="1">
      <c r="A118" s="48" t="s">
        <v>180</v>
      </c>
      <c r="B118" s="50">
        <v>196362.95800000001</v>
      </c>
      <c r="C118" s="50">
        <v>199391.065</v>
      </c>
      <c r="D118" s="50">
        <v>200967.747</v>
      </c>
      <c r="E118" s="48" t="s">
        <v>182</v>
      </c>
    </row>
    <row r="122" spans="1:6">
      <c r="A122" s="35" t="s">
        <v>236</v>
      </c>
      <c r="E122" s="34" t="s">
        <v>241</v>
      </c>
    </row>
    <row r="123" spans="1:6">
      <c r="A123" s="35" t="s">
        <v>93</v>
      </c>
      <c r="C123" s="65" t="s">
        <v>157</v>
      </c>
      <c r="D123" s="65"/>
      <c r="E123" s="65"/>
      <c r="F123" s="5"/>
    </row>
    <row r="124" spans="1:6" ht="15.75" thickBot="1">
      <c r="A124" s="35" t="s">
        <v>35</v>
      </c>
      <c r="E124" s="1" t="s">
        <v>36</v>
      </c>
    </row>
    <row r="125" spans="1:6" ht="15.75" thickBot="1">
      <c r="A125" s="45" t="s">
        <v>37</v>
      </c>
      <c r="B125" s="46">
        <v>2015</v>
      </c>
      <c r="C125" s="46">
        <v>2016</v>
      </c>
      <c r="D125" s="46">
        <v>2017</v>
      </c>
      <c r="E125" s="47" t="s">
        <v>38</v>
      </c>
    </row>
    <row r="126" spans="1:6" ht="15.75" thickBot="1">
      <c r="A126" s="38" t="s">
        <v>42</v>
      </c>
      <c r="B126" s="15">
        <v>2596</v>
      </c>
      <c r="C126" s="15">
        <v>3279</v>
      </c>
      <c r="D126" s="15">
        <v>3833.33</v>
      </c>
      <c r="E126" s="49" t="s">
        <v>43</v>
      </c>
    </row>
    <row r="127" spans="1:6" ht="15.75" thickBot="1">
      <c r="A127" s="38" t="s">
        <v>44</v>
      </c>
      <c r="B127" s="15">
        <v>2134.299</v>
      </c>
      <c r="C127" s="15">
        <v>2128.4</v>
      </c>
      <c r="D127" s="15">
        <v>2128.7550000000001</v>
      </c>
      <c r="E127" s="49" t="s">
        <v>45</v>
      </c>
    </row>
    <row r="128" spans="1:6" ht="15.75" thickBot="1">
      <c r="A128" s="38" t="s">
        <v>46</v>
      </c>
      <c r="B128" s="15">
        <v>39.954000000000001</v>
      </c>
      <c r="C128" s="15">
        <v>39.177</v>
      </c>
      <c r="D128" s="15">
        <v>38.853999999999999</v>
      </c>
      <c r="E128" s="49" t="s">
        <v>47</v>
      </c>
    </row>
    <row r="129" spans="1:5" ht="15.75" thickBot="1">
      <c r="A129" s="38" t="s">
        <v>48</v>
      </c>
      <c r="B129" s="15">
        <v>6490.1610000000001</v>
      </c>
      <c r="C129" s="15">
        <v>6485.64</v>
      </c>
      <c r="D129" s="15">
        <v>6536.7619999999997</v>
      </c>
      <c r="E129" s="49" t="s">
        <v>49</v>
      </c>
    </row>
    <row r="130" spans="1:5" ht="15.75" thickBot="1">
      <c r="A130" s="38" t="s">
        <v>50</v>
      </c>
      <c r="B130" s="15">
        <v>28112</v>
      </c>
      <c r="C130" s="15">
        <v>28135.985999999997</v>
      </c>
      <c r="D130" s="15">
        <v>28393.601999999999</v>
      </c>
      <c r="E130" s="49" t="s">
        <v>51</v>
      </c>
    </row>
    <row r="131" spans="1:5" ht="15.75" thickBot="1">
      <c r="A131" s="38" t="s">
        <v>52</v>
      </c>
      <c r="B131" s="15">
        <v>24.198</v>
      </c>
      <c r="C131" s="15">
        <v>105</v>
      </c>
      <c r="D131" s="15">
        <v>110.25</v>
      </c>
      <c r="E131" s="49" t="s">
        <v>53</v>
      </c>
    </row>
    <row r="132" spans="1:5" ht="15.75" thickBot="1">
      <c r="A132" s="38" t="s">
        <v>54</v>
      </c>
      <c r="B132" s="15">
        <v>469.03300000000002</v>
      </c>
      <c r="C132" s="15">
        <v>469.07600000000002</v>
      </c>
      <c r="D132" s="15">
        <v>468.73200000000003</v>
      </c>
      <c r="E132" s="49" t="s">
        <v>55</v>
      </c>
    </row>
    <row r="133" spans="1:5" ht="15.75" thickBot="1">
      <c r="A133" s="38" t="s">
        <v>56</v>
      </c>
      <c r="B133" s="15">
        <v>11613.277</v>
      </c>
      <c r="C133" s="15">
        <v>11007.972</v>
      </c>
      <c r="D133" s="15">
        <v>9326.5470000000005</v>
      </c>
      <c r="E133" s="49" t="s">
        <v>57</v>
      </c>
    </row>
    <row r="134" spans="1:5" ht="15.75" thickBot="1">
      <c r="A134" s="38" t="s">
        <v>58</v>
      </c>
      <c r="B134" s="15">
        <v>40210</v>
      </c>
      <c r="C134" s="15">
        <v>40612</v>
      </c>
      <c r="D134" s="15">
        <v>41046.720000000001</v>
      </c>
      <c r="E134" s="49" t="s">
        <v>59</v>
      </c>
    </row>
    <row r="135" spans="1:5" ht="15.75" thickBot="1">
      <c r="A135" s="38" t="s">
        <v>60</v>
      </c>
      <c r="B135" s="15">
        <v>13700.794</v>
      </c>
      <c r="C135" s="15">
        <v>13809.923000000001</v>
      </c>
      <c r="D135" s="15">
        <v>13876</v>
      </c>
      <c r="E135" s="49" t="s">
        <v>61</v>
      </c>
    </row>
    <row r="136" spans="1:5" ht="15.75" thickBot="1">
      <c r="A136" s="38" t="s">
        <v>62</v>
      </c>
      <c r="B136" s="15">
        <v>12351.296</v>
      </c>
      <c r="C136" s="15">
        <v>13900</v>
      </c>
      <c r="D136" s="15">
        <v>14031.22</v>
      </c>
      <c r="E136" s="49" t="s">
        <v>63</v>
      </c>
    </row>
    <row r="137" spans="1:5" ht="15.75" thickBot="1">
      <c r="A137" s="38" t="s">
        <v>64</v>
      </c>
      <c r="B137" s="15">
        <v>6574.5990000000002</v>
      </c>
      <c r="C137" s="15">
        <v>8192.0689999999995</v>
      </c>
      <c r="D137" s="15">
        <v>8437.8310000000001</v>
      </c>
      <c r="E137" s="49" t="s">
        <v>65</v>
      </c>
    </row>
    <row r="138" spans="1:5" ht="15.75" thickBot="1">
      <c r="A138" s="38" t="s">
        <v>66</v>
      </c>
      <c r="B138" s="15">
        <v>570.38</v>
      </c>
      <c r="C138" s="15">
        <v>581.78</v>
      </c>
      <c r="D138" s="15">
        <v>593.42999999999995</v>
      </c>
      <c r="E138" s="49" t="s">
        <v>67</v>
      </c>
    </row>
    <row r="139" spans="1:5" ht="15.75" thickBot="1">
      <c r="A139" s="38" t="s">
        <v>68</v>
      </c>
      <c r="B139" s="15">
        <v>625.84900000000005</v>
      </c>
      <c r="C139" s="15">
        <v>521.79600000000005</v>
      </c>
      <c r="D139" s="15">
        <v>704</v>
      </c>
      <c r="E139" s="49" t="s">
        <v>69</v>
      </c>
    </row>
    <row r="140" spans="1:5" ht="15.75" thickBot="1">
      <c r="A140" s="38" t="s">
        <v>70</v>
      </c>
      <c r="B140" s="15">
        <v>685.41800000000001</v>
      </c>
      <c r="C140" s="15">
        <v>822.83100000000002</v>
      </c>
      <c r="D140" s="15">
        <v>932</v>
      </c>
      <c r="E140" s="49" t="s">
        <v>71</v>
      </c>
    </row>
    <row r="141" spans="1:5" ht="15.75" thickBot="1">
      <c r="A141" s="38" t="s">
        <v>72</v>
      </c>
      <c r="B141" s="15">
        <v>588.61800000000005</v>
      </c>
      <c r="C141" s="15">
        <v>695.59900000000005</v>
      </c>
      <c r="D141" s="15">
        <v>664.654</v>
      </c>
      <c r="E141" s="49" t="s">
        <v>73</v>
      </c>
    </row>
    <row r="142" spans="1:5" ht="15.75" thickBot="1">
      <c r="A142" s="38" t="s">
        <v>74</v>
      </c>
      <c r="B142" s="15">
        <v>365.49299999999999</v>
      </c>
      <c r="C142" s="15">
        <v>429</v>
      </c>
      <c r="D142" s="15">
        <v>458.11200000000002</v>
      </c>
      <c r="E142" s="49" t="s">
        <v>75</v>
      </c>
    </row>
    <row r="143" spans="1:5" ht="15.75" thickBot="1">
      <c r="A143" s="38" t="s">
        <v>76</v>
      </c>
      <c r="B143" s="15">
        <v>7178.317</v>
      </c>
      <c r="C143" s="15">
        <v>5000</v>
      </c>
      <c r="D143" s="15">
        <v>4600</v>
      </c>
      <c r="E143" s="49" t="s">
        <v>77</v>
      </c>
    </row>
    <row r="144" spans="1:5" ht="15.75" thickBot="1">
      <c r="A144" s="38" t="s">
        <v>78</v>
      </c>
      <c r="B144" s="15">
        <v>5463</v>
      </c>
      <c r="C144" s="15">
        <v>5556</v>
      </c>
      <c r="D144" s="15">
        <v>5619</v>
      </c>
      <c r="E144" s="49" t="s">
        <v>79</v>
      </c>
    </row>
    <row r="145" spans="1:5" ht="15.75" thickBot="1">
      <c r="A145" s="38" t="s">
        <v>80</v>
      </c>
      <c r="B145" s="15">
        <v>18509.600999999999</v>
      </c>
      <c r="C145" s="15">
        <v>19870</v>
      </c>
      <c r="D145" s="15">
        <v>19863</v>
      </c>
      <c r="E145" s="49" t="s">
        <v>81</v>
      </c>
    </row>
    <row r="146" spans="1:5" ht="15.75" thickBot="1">
      <c r="A146" s="38" t="s">
        <v>82</v>
      </c>
      <c r="B146" s="15">
        <v>11106</v>
      </c>
      <c r="C146" s="15">
        <v>11412.95</v>
      </c>
      <c r="D146" s="15">
        <v>10968.573</v>
      </c>
      <c r="E146" s="49" t="s">
        <v>83</v>
      </c>
    </row>
    <row r="147" spans="1:5" ht="15.75" thickBot="1">
      <c r="A147" s="38" t="s">
        <v>84</v>
      </c>
      <c r="B147" s="15">
        <v>9810.0720000000001</v>
      </c>
      <c r="C147" s="15">
        <v>9104.86</v>
      </c>
      <c r="D147" s="15">
        <v>9185.4349999999995</v>
      </c>
      <c r="E147" s="49" t="s">
        <v>85</v>
      </c>
    </row>
    <row r="148" spans="1:5" ht="16.5" thickBot="1">
      <c r="A148" s="48" t="s">
        <v>179</v>
      </c>
      <c r="B148" s="50">
        <f>SUM(B126:B147)</f>
        <v>179218.359</v>
      </c>
      <c r="C148" s="50">
        <f>SUM(C126:C147)</f>
        <v>182159.05900000001</v>
      </c>
      <c r="D148" s="50">
        <f>SUM(D126:D147)</f>
        <v>181816.807</v>
      </c>
      <c r="E148" s="48" t="s">
        <v>181</v>
      </c>
    </row>
    <row r="149" spans="1:5" ht="16.5" thickBot="1">
      <c r="A149" s="48" t="s">
        <v>180</v>
      </c>
      <c r="B149" s="50">
        <v>1176887.852</v>
      </c>
      <c r="C149" s="50">
        <v>1188470.2620000001</v>
      </c>
      <c r="D149" s="50">
        <v>1202430.9350000001</v>
      </c>
      <c r="E149" s="48" t="s">
        <v>182</v>
      </c>
    </row>
    <row r="150" spans="1:5">
      <c r="B150" s="14"/>
      <c r="C150" s="14"/>
      <c r="D150" s="14"/>
    </row>
    <row r="153" spans="1:5">
      <c r="A153" s="35" t="s">
        <v>237</v>
      </c>
      <c r="B153" s="7"/>
      <c r="C153" s="7"/>
      <c r="D153" s="7"/>
      <c r="E153" s="34" t="s">
        <v>240</v>
      </c>
    </row>
    <row r="154" spans="1:5">
      <c r="A154" s="35" t="s">
        <v>96</v>
      </c>
      <c r="B154" s="7"/>
      <c r="C154" s="60" t="s">
        <v>158</v>
      </c>
      <c r="D154" s="60"/>
      <c r="E154" s="60"/>
    </row>
    <row r="155" spans="1:5" ht="15.75" thickBot="1">
      <c r="A155" s="35" t="s">
        <v>35</v>
      </c>
      <c r="B155" s="7"/>
      <c r="C155" s="7"/>
      <c r="D155" s="7"/>
      <c r="E155" s="33" t="s">
        <v>36</v>
      </c>
    </row>
    <row r="156" spans="1:5" ht="15.75" thickBot="1">
      <c r="A156" s="45" t="s">
        <v>37</v>
      </c>
      <c r="B156" s="46">
        <v>2015</v>
      </c>
      <c r="C156" s="46">
        <v>2016</v>
      </c>
      <c r="D156" s="46">
        <v>2017</v>
      </c>
      <c r="E156" s="47" t="s">
        <v>38</v>
      </c>
    </row>
    <row r="157" spans="1:5" ht="15.75" thickBot="1">
      <c r="A157" s="38" t="s">
        <v>42</v>
      </c>
      <c r="B157" s="15">
        <v>860.7</v>
      </c>
      <c r="C157" s="15">
        <v>1089</v>
      </c>
      <c r="D157" s="15">
        <v>1146</v>
      </c>
      <c r="E157" s="49" t="s">
        <v>43</v>
      </c>
    </row>
    <row r="158" spans="1:5" ht="15.75" thickBot="1">
      <c r="A158" s="38" t="s">
        <v>44</v>
      </c>
      <c r="B158" s="15">
        <v>2225.5320000000002</v>
      </c>
      <c r="C158" s="15">
        <v>2244.4450000000002</v>
      </c>
      <c r="D158" s="15">
        <v>2329.732</v>
      </c>
      <c r="E158" s="49" t="s">
        <v>45</v>
      </c>
    </row>
    <row r="159" spans="1:5" ht="15.75" thickBot="1">
      <c r="A159" s="38" t="s">
        <v>46</v>
      </c>
      <c r="B159" s="15">
        <v>18.52</v>
      </c>
      <c r="C159" s="15">
        <v>18.295999999999999</v>
      </c>
      <c r="D159" s="15">
        <v>17.992000000000001</v>
      </c>
      <c r="E159" s="49" t="s">
        <v>47</v>
      </c>
    </row>
    <row r="160" spans="1:5" ht="15.75" thickBot="1">
      <c r="A160" s="38" t="s">
        <v>48</v>
      </c>
      <c r="B160" s="15">
        <v>1162.288</v>
      </c>
      <c r="C160" s="15">
        <v>1199.47</v>
      </c>
      <c r="D160" s="15">
        <v>1205.5260000000001</v>
      </c>
      <c r="E160" s="49" t="s">
        <v>49</v>
      </c>
    </row>
    <row r="161" spans="1:5" ht="15.75" thickBot="1">
      <c r="A161" s="38" t="s">
        <v>50</v>
      </c>
      <c r="B161" s="15">
        <v>5013.95</v>
      </c>
      <c r="C161" s="15">
        <v>4934.701</v>
      </c>
      <c r="D161" s="15">
        <v>5007.8940000000002</v>
      </c>
      <c r="E161" s="49" t="s">
        <v>51</v>
      </c>
    </row>
    <row r="162" spans="1:5" ht="15.75" thickBot="1">
      <c r="A162" s="38" t="s">
        <v>52</v>
      </c>
      <c r="B162" s="15">
        <v>121.61</v>
      </c>
      <c r="C162" s="15">
        <v>105.6</v>
      </c>
      <c r="D162" s="15">
        <v>80.88</v>
      </c>
      <c r="E162" s="49" t="s">
        <v>53</v>
      </c>
    </row>
    <row r="163" spans="1:5" ht="15.75" thickBot="1">
      <c r="A163" s="38" t="s">
        <v>54</v>
      </c>
      <c r="B163" s="15">
        <v>515.54399999999998</v>
      </c>
      <c r="C163" s="15">
        <v>514.40800000000002</v>
      </c>
      <c r="D163" s="15">
        <v>514.46199999999999</v>
      </c>
      <c r="E163" s="49" t="s">
        <v>55</v>
      </c>
    </row>
    <row r="164" spans="1:5" ht="15.75" thickBot="1">
      <c r="A164" s="38" t="s">
        <v>56</v>
      </c>
      <c r="B164" s="15">
        <v>3149.683</v>
      </c>
      <c r="C164" s="15">
        <v>2596.799</v>
      </c>
      <c r="D164" s="15">
        <v>3670.44</v>
      </c>
      <c r="E164" s="49" t="s">
        <v>57</v>
      </c>
    </row>
    <row r="165" spans="1:5" ht="15.75" thickBot="1">
      <c r="A165" s="38" t="s">
        <v>58</v>
      </c>
      <c r="B165" s="15">
        <v>31227</v>
      </c>
      <c r="C165" s="15">
        <v>31481</v>
      </c>
      <c r="D165" s="15">
        <v>31659</v>
      </c>
      <c r="E165" s="49" t="s">
        <v>59</v>
      </c>
    </row>
    <row r="166" spans="1:5" ht="15.75" thickBot="1">
      <c r="A166" s="38" t="s">
        <v>60</v>
      </c>
      <c r="B166" s="15">
        <v>1846.6980000000001</v>
      </c>
      <c r="C166" s="15">
        <v>1853.1479999999999</v>
      </c>
      <c r="D166" s="15">
        <v>1807</v>
      </c>
      <c r="E166" s="49" t="s">
        <v>61</v>
      </c>
    </row>
    <row r="167" spans="1:5" ht="15.75" thickBot="1">
      <c r="A167" s="38" t="s">
        <v>62</v>
      </c>
      <c r="B167" s="15">
        <v>11650.494000000001</v>
      </c>
      <c r="C167" s="15">
        <v>13200</v>
      </c>
      <c r="D167" s="15">
        <v>11524.495999999999</v>
      </c>
      <c r="E167" s="49" t="s">
        <v>63</v>
      </c>
    </row>
    <row r="168" spans="1:5" ht="15.75" thickBot="1">
      <c r="A168" s="38" t="s">
        <v>64</v>
      </c>
      <c r="B168" s="15">
        <v>1238.498</v>
      </c>
      <c r="C168" s="15">
        <v>1312.662</v>
      </c>
      <c r="D168" s="15">
        <v>1352.0409999999999</v>
      </c>
      <c r="E168" s="49" t="s">
        <v>65</v>
      </c>
    </row>
    <row r="169" spans="1:5" ht="15.75" thickBot="1">
      <c r="A169" s="38" t="s">
        <v>66</v>
      </c>
      <c r="B169" s="15">
        <v>2169.4499999999998</v>
      </c>
      <c r="C169" s="15">
        <v>2212.83</v>
      </c>
      <c r="D169" s="15">
        <v>2257.09</v>
      </c>
      <c r="E169" s="49" t="s">
        <v>67</v>
      </c>
    </row>
    <row r="170" spans="1:5" ht="15.75" thickBot="1">
      <c r="A170" s="38" t="s">
        <v>68</v>
      </c>
      <c r="B170" s="15">
        <v>219.941</v>
      </c>
      <c r="C170" s="15">
        <v>207.64699999999999</v>
      </c>
      <c r="D170" s="15">
        <v>248</v>
      </c>
      <c r="E170" s="49" t="s">
        <v>69</v>
      </c>
    </row>
    <row r="171" spans="1:5" ht="15.75" thickBot="1">
      <c r="A171" s="38" t="s">
        <v>70</v>
      </c>
      <c r="B171" s="15">
        <v>324.46100000000001</v>
      </c>
      <c r="C171" s="15">
        <v>363.56799999999998</v>
      </c>
      <c r="D171" s="15">
        <v>382</v>
      </c>
      <c r="E171" s="49" t="s">
        <v>71</v>
      </c>
    </row>
    <row r="172" spans="1:5" ht="15.75" thickBot="1">
      <c r="A172" s="38" t="s">
        <v>72</v>
      </c>
      <c r="B172" s="15">
        <v>156.54300000000001</v>
      </c>
      <c r="C172" s="15">
        <v>172.25899999999999</v>
      </c>
      <c r="D172" s="15">
        <v>197.768</v>
      </c>
      <c r="E172" s="49" t="s">
        <v>73</v>
      </c>
    </row>
    <row r="173" spans="1:5" ht="15.75" thickBot="1">
      <c r="A173" s="38" t="s">
        <v>74</v>
      </c>
      <c r="B173" s="15">
        <v>400.30200000000002</v>
      </c>
      <c r="C173" s="15">
        <v>499</v>
      </c>
      <c r="D173" s="15">
        <v>516.803</v>
      </c>
      <c r="E173" s="49" t="s">
        <v>75</v>
      </c>
    </row>
    <row r="174" spans="1:5" ht="15.75" thickBot="1">
      <c r="A174" s="38" t="s">
        <v>76</v>
      </c>
      <c r="B174" s="15">
        <v>2554.4839999999999</v>
      </c>
      <c r="C174" s="15">
        <v>1700</v>
      </c>
      <c r="D174" s="15">
        <v>1500</v>
      </c>
      <c r="E174" s="49" t="s">
        <v>77</v>
      </c>
    </row>
    <row r="175" spans="1:5" ht="15.75" thickBot="1">
      <c r="A175" s="38" t="s">
        <v>78</v>
      </c>
      <c r="B175" s="15">
        <v>4046.2379999999998</v>
      </c>
      <c r="C175" s="15">
        <v>4260</v>
      </c>
      <c r="D175" s="15">
        <v>4415</v>
      </c>
      <c r="E175" s="49" t="s">
        <v>79</v>
      </c>
    </row>
    <row r="176" spans="1:5" ht="15.75" thickBot="1">
      <c r="A176" s="38" t="s">
        <v>80</v>
      </c>
      <c r="B176" s="15">
        <v>6231.3860000000004</v>
      </c>
      <c r="C176" s="15">
        <v>5600</v>
      </c>
      <c r="D176" s="15">
        <v>5205</v>
      </c>
      <c r="E176" s="49" t="s">
        <v>81</v>
      </c>
    </row>
    <row r="177" spans="1:5" ht="15.75" thickBot="1">
      <c r="A177" s="38" t="s">
        <v>82</v>
      </c>
      <c r="B177" s="15">
        <v>7402</v>
      </c>
      <c r="C177" s="15">
        <v>7699.277</v>
      </c>
      <c r="D177" s="15">
        <v>7442.6440000000002</v>
      </c>
      <c r="E177" s="49" t="s">
        <v>83</v>
      </c>
    </row>
    <row r="178" spans="1:5" ht="15.75" thickBot="1">
      <c r="A178" s="38" t="s">
        <v>84</v>
      </c>
      <c r="B178" s="15">
        <v>9267.2729999999992</v>
      </c>
      <c r="C178" s="15">
        <v>9081.9169999999995</v>
      </c>
      <c r="D178" s="15">
        <v>9004.5959999999995</v>
      </c>
      <c r="E178" s="49" t="s">
        <v>85</v>
      </c>
    </row>
    <row r="179" spans="1:5" ht="16.5" thickBot="1">
      <c r="A179" s="48" t="s">
        <v>179</v>
      </c>
      <c r="B179" s="50">
        <f>SUM(B157:B178)</f>
        <v>91802.595000000001</v>
      </c>
      <c r="C179" s="50">
        <f>SUM(C157:C178)</f>
        <v>92346.026999999987</v>
      </c>
      <c r="D179" s="50">
        <f>SUM(D157:D178)</f>
        <v>91484.364000000001</v>
      </c>
      <c r="E179" s="48" t="s">
        <v>181</v>
      </c>
    </row>
    <row r="180" spans="1:5" ht="16.5" thickBot="1">
      <c r="A180" s="48" t="s">
        <v>180</v>
      </c>
      <c r="B180" s="50">
        <v>1000510.4449999999</v>
      </c>
      <c r="C180" s="50">
        <v>1025636.022</v>
      </c>
      <c r="D180" s="50">
        <v>1034406.504</v>
      </c>
      <c r="E180" s="48" t="s">
        <v>182</v>
      </c>
    </row>
    <row r="185" spans="1:5">
      <c r="A185" s="35" t="s">
        <v>238</v>
      </c>
      <c r="E185" s="34" t="s">
        <v>239</v>
      </c>
    </row>
    <row r="186" spans="1:5">
      <c r="A186" s="59" t="s">
        <v>250</v>
      </c>
      <c r="C186" s="60" t="s">
        <v>159</v>
      </c>
      <c r="D186" s="60"/>
      <c r="E186" s="60"/>
    </row>
    <row r="187" spans="1:5" ht="15.75" thickBot="1">
      <c r="A187" s="35" t="s">
        <v>35</v>
      </c>
      <c r="E187" s="33" t="s">
        <v>36</v>
      </c>
    </row>
    <row r="188" spans="1:5" ht="15.75" thickBot="1">
      <c r="A188" s="52" t="s">
        <v>37</v>
      </c>
      <c r="B188" s="46">
        <v>2015</v>
      </c>
      <c r="C188" s="46">
        <v>2016</v>
      </c>
      <c r="D188" s="46">
        <v>2017</v>
      </c>
      <c r="E188" s="47" t="s">
        <v>38</v>
      </c>
    </row>
    <row r="189" spans="1:5" ht="15.75" thickBot="1">
      <c r="A189" s="38" t="s">
        <v>42</v>
      </c>
      <c r="B189" s="15">
        <v>13.2</v>
      </c>
      <c r="C189" s="15">
        <v>11</v>
      </c>
      <c r="D189" s="15">
        <v>11</v>
      </c>
      <c r="E189" s="49" t="s">
        <v>43</v>
      </c>
    </row>
    <row r="190" spans="1:5" ht="15.75" thickBot="1">
      <c r="A190" s="38" t="s">
        <v>44</v>
      </c>
      <c r="B190" s="15">
        <v>430.37200000000001</v>
      </c>
      <c r="C190" s="15">
        <v>443.56799999999998</v>
      </c>
      <c r="D190" s="15">
        <v>459.971</v>
      </c>
      <c r="E190" s="49" t="s">
        <v>45</v>
      </c>
    </row>
    <row r="191" spans="1:5" ht="15.75" thickBot="1">
      <c r="A191" s="38" t="s">
        <v>46</v>
      </c>
      <c r="B191" s="15">
        <v>1.056</v>
      </c>
      <c r="C191" s="15">
        <v>1.075</v>
      </c>
      <c r="D191" s="15">
        <v>1.089</v>
      </c>
      <c r="E191" s="49" t="s">
        <v>47</v>
      </c>
    </row>
    <row r="192" spans="1:5" ht="15.75" thickBot="1">
      <c r="A192" s="38" t="s">
        <v>48</v>
      </c>
      <c r="B192" s="15">
        <v>236.64</v>
      </c>
      <c r="C192" s="15">
        <v>237.114</v>
      </c>
      <c r="D192" s="15">
        <v>237.005</v>
      </c>
      <c r="E192" s="49" t="s">
        <v>49</v>
      </c>
    </row>
    <row r="193" spans="1:5" ht="15.75" thickBot="1">
      <c r="A193" s="38" t="s">
        <v>50</v>
      </c>
      <c r="B193" s="15">
        <v>362.26499999999999</v>
      </c>
      <c r="C193" s="15">
        <v>379.09399999999999</v>
      </c>
      <c r="D193" s="15">
        <v>381.88200000000001</v>
      </c>
      <c r="E193" s="49" t="s">
        <v>51</v>
      </c>
    </row>
    <row r="194" spans="1:5" ht="15.75" thickBot="1">
      <c r="A194" s="38" t="s">
        <v>52</v>
      </c>
      <c r="B194" s="15">
        <v>0</v>
      </c>
      <c r="C194" s="15">
        <v>0</v>
      </c>
      <c r="D194" s="15">
        <v>0</v>
      </c>
      <c r="E194" s="49" t="s">
        <v>53</v>
      </c>
    </row>
    <row r="195" spans="1:5" ht="15.75" thickBot="1">
      <c r="A195" s="38" t="s">
        <v>54</v>
      </c>
      <c r="B195" s="15">
        <v>71.016000000000005</v>
      </c>
      <c r="C195" s="15">
        <v>70.995999999999995</v>
      </c>
      <c r="D195" s="15">
        <v>70.965000000000003</v>
      </c>
      <c r="E195" s="49" t="s">
        <v>55</v>
      </c>
    </row>
    <row r="196" spans="1:5" ht="15.75" thickBot="1">
      <c r="A196" s="38" t="s">
        <v>56</v>
      </c>
      <c r="B196" s="15">
        <v>476.39800000000002</v>
      </c>
      <c r="C196" s="15">
        <v>481.13799999999998</v>
      </c>
      <c r="D196" s="15">
        <v>485.92599999999999</v>
      </c>
      <c r="E196" s="49" t="s">
        <v>57</v>
      </c>
    </row>
    <row r="197" spans="1:5" ht="15.75" thickBot="1">
      <c r="A197" s="38" t="s">
        <v>58</v>
      </c>
      <c r="B197" s="15">
        <v>4809</v>
      </c>
      <c r="C197" s="15">
        <v>4830</v>
      </c>
      <c r="D197" s="15">
        <v>4850</v>
      </c>
      <c r="E197" s="49" t="s">
        <v>59</v>
      </c>
    </row>
    <row r="198" spans="1:5" ht="15.75" thickBot="1">
      <c r="A198" s="38" t="s">
        <v>60</v>
      </c>
      <c r="B198" s="15">
        <v>45.61</v>
      </c>
      <c r="C198" s="15">
        <v>46.148000000000003</v>
      </c>
      <c r="D198" s="15">
        <v>47</v>
      </c>
      <c r="E198" s="49" t="s">
        <v>61</v>
      </c>
    </row>
    <row r="199" spans="1:5" ht="15.75" thickBot="1">
      <c r="A199" s="38" t="s">
        <v>62</v>
      </c>
      <c r="B199" s="15">
        <v>7210.3959999999997</v>
      </c>
      <c r="C199" s="15">
        <v>7226.14</v>
      </c>
      <c r="D199" s="15">
        <v>7222.1710000000003</v>
      </c>
      <c r="E199" s="49" t="s">
        <v>63</v>
      </c>
    </row>
    <row r="200" spans="1:5" ht="15.75" thickBot="1">
      <c r="A200" s="38" t="s">
        <v>64</v>
      </c>
      <c r="B200" s="15">
        <v>67.048000000000002</v>
      </c>
      <c r="C200" s="15">
        <v>91.923000000000002</v>
      </c>
      <c r="D200" s="15">
        <v>94.68</v>
      </c>
      <c r="E200" s="49" t="s">
        <v>65</v>
      </c>
    </row>
    <row r="201" spans="1:5" ht="15.75" thickBot="1">
      <c r="A201" s="38" t="s">
        <v>66</v>
      </c>
      <c r="B201" s="15">
        <v>252.66</v>
      </c>
      <c r="C201" s="15">
        <v>257.70999999999998</v>
      </c>
      <c r="D201" s="15">
        <v>262.87</v>
      </c>
      <c r="E201" s="49" t="s">
        <v>67</v>
      </c>
    </row>
    <row r="202" spans="1:5" ht="15.75" thickBot="1">
      <c r="A202" s="38" t="s">
        <v>68</v>
      </c>
      <c r="B202" s="15">
        <v>1.5209999999999999</v>
      </c>
      <c r="C202" s="15">
        <v>2</v>
      </c>
      <c r="D202" s="15">
        <v>2</v>
      </c>
      <c r="E202" s="49" t="s">
        <v>69</v>
      </c>
    </row>
    <row r="203" spans="1:5" ht="15.75" thickBot="1">
      <c r="A203" s="38" t="s">
        <v>70</v>
      </c>
      <c r="B203" s="15">
        <v>84.825000000000003</v>
      </c>
      <c r="C203" s="15">
        <v>91.194999999999993</v>
      </c>
      <c r="D203" s="15">
        <v>105</v>
      </c>
      <c r="E203" s="49" t="s">
        <v>71</v>
      </c>
    </row>
    <row r="204" spans="1:5" ht="15.75" thickBot="1">
      <c r="A204" s="38" t="s">
        <v>72</v>
      </c>
      <c r="B204" s="15">
        <v>7.718</v>
      </c>
      <c r="C204" s="15">
        <v>11.025</v>
      </c>
      <c r="D204" s="15">
        <v>9.3889999999999993</v>
      </c>
      <c r="E204" s="49" t="s">
        <v>73</v>
      </c>
    </row>
    <row r="205" spans="1:5" ht="15.75" thickBot="1">
      <c r="A205" s="38" t="s">
        <v>74</v>
      </c>
      <c r="B205" s="15">
        <v>0.214</v>
      </c>
      <c r="C205" s="15">
        <v>0.21099999999999999</v>
      </c>
      <c r="D205" s="15">
        <v>0.192</v>
      </c>
      <c r="E205" s="49" t="s">
        <v>75</v>
      </c>
    </row>
    <row r="206" spans="1:5" ht="15.75" thickBot="1">
      <c r="A206" s="38" t="s">
        <v>76</v>
      </c>
      <c r="B206" s="15">
        <v>57.606000000000002</v>
      </c>
      <c r="C206" s="15">
        <v>116</v>
      </c>
      <c r="D206" s="15">
        <v>100</v>
      </c>
      <c r="E206" s="49" t="s">
        <v>77</v>
      </c>
    </row>
    <row r="207" spans="1:5" ht="15.75" thickBot="1">
      <c r="A207" s="38" t="s">
        <v>78</v>
      </c>
      <c r="B207" s="15">
        <v>152.518</v>
      </c>
      <c r="C207" s="15">
        <v>157</v>
      </c>
      <c r="D207" s="15">
        <v>169</v>
      </c>
      <c r="E207" s="49" t="s">
        <v>79</v>
      </c>
    </row>
    <row r="208" spans="1:5" ht="15.75" thickBot="1">
      <c r="A208" s="38" t="s">
        <v>80</v>
      </c>
      <c r="B208" s="15">
        <v>57.5</v>
      </c>
      <c r="C208" s="15">
        <v>58</v>
      </c>
      <c r="D208" s="15">
        <v>59</v>
      </c>
      <c r="E208" s="49" t="s">
        <v>81</v>
      </c>
    </row>
    <row r="209" spans="1:5" ht="15.75" thickBot="1">
      <c r="A209" s="38" t="s">
        <v>82</v>
      </c>
      <c r="B209" s="15">
        <v>1418</v>
      </c>
      <c r="C209" s="15">
        <v>1471</v>
      </c>
      <c r="D209" s="15">
        <v>1479.6479999999999</v>
      </c>
      <c r="E209" s="49" t="s">
        <v>83</v>
      </c>
    </row>
    <row r="210" spans="1:5" ht="15.75" thickBot="1">
      <c r="A210" s="38" t="s">
        <v>84</v>
      </c>
      <c r="B210" s="15">
        <v>466.55500000000001</v>
      </c>
      <c r="C210" s="15">
        <v>442.04199999999997</v>
      </c>
      <c r="D210" s="15">
        <v>437.71199999999999</v>
      </c>
      <c r="E210" s="49" t="s">
        <v>85</v>
      </c>
    </row>
    <row r="211" spans="1:5" ht="16.5" thickBot="1">
      <c r="A211" s="48" t="s">
        <v>179</v>
      </c>
      <c r="B211" s="50">
        <f>SUM(B189:B210)</f>
        <v>16222.118000000002</v>
      </c>
      <c r="C211" s="50">
        <f>SUM(C189:C210)</f>
        <v>16424.379000000001</v>
      </c>
      <c r="D211" s="50">
        <f>SUM(D189:D210)</f>
        <v>16486.5</v>
      </c>
      <c r="E211" s="48" t="s">
        <v>181</v>
      </c>
    </row>
    <row r="212" spans="1:5" ht="16.5" thickBot="1">
      <c r="A212" s="48" t="s">
        <v>180</v>
      </c>
      <c r="B212" s="50">
        <v>33125.428999999996</v>
      </c>
      <c r="C212" s="50">
        <v>33832.139000000003</v>
      </c>
      <c r="D212" s="50">
        <v>34829.974999999999</v>
      </c>
      <c r="E212" s="48" t="s">
        <v>182</v>
      </c>
    </row>
    <row r="215" spans="1:5">
      <c r="A215" s="35" t="s">
        <v>132</v>
      </c>
      <c r="E215" s="34" t="s">
        <v>133</v>
      </c>
    </row>
    <row r="216" spans="1:5">
      <c r="A216" s="35" t="s">
        <v>99</v>
      </c>
      <c r="C216" s="60" t="s">
        <v>160</v>
      </c>
      <c r="D216" s="60"/>
      <c r="E216" s="60"/>
    </row>
    <row r="217" spans="1:5" ht="15.75" thickBot="1">
      <c r="A217" s="35" t="s">
        <v>35</v>
      </c>
      <c r="E217" s="33" t="s">
        <v>36</v>
      </c>
    </row>
    <row r="218" spans="1:5" ht="15.75" thickBot="1">
      <c r="A218" s="52" t="s">
        <v>37</v>
      </c>
      <c r="B218" s="46">
        <v>2015</v>
      </c>
      <c r="C218" s="46">
        <v>2016</v>
      </c>
      <c r="D218" s="46">
        <v>2017</v>
      </c>
      <c r="E218" s="47" t="s">
        <v>38</v>
      </c>
    </row>
    <row r="219" spans="1:5" ht="15.75" thickBot="1">
      <c r="A219" s="38" t="s">
        <v>42</v>
      </c>
      <c r="B219" s="15">
        <v>2.4159999999999999</v>
      </c>
      <c r="C219" s="15">
        <v>2.2290000000000001</v>
      </c>
      <c r="D219" s="15">
        <v>2.2469999999999999</v>
      </c>
      <c r="E219" s="49" t="s">
        <v>43</v>
      </c>
    </row>
    <row r="220" spans="1:5" ht="15.75" thickBot="1">
      <c r="A220" s="38" t="s">
        <v>44</v>
      </c>
      <c r="B220" s="15">
        <v>0.42099999999999999</v>
      </c>
      <c r="C220" s="15">
        <v>0.436</v>
      </c>
      <c r="D220" s="15">
        <v>0.438</v>
      </c>
      <c r="E220" s="49" t="s">
        <v>45</v>
      </c>
    </row>
    <row r="221" spans="1:5" ht="15.75" thickBot="1">
      <c r="A221" s="38" t="s">
        <v>46</v>
      </c>
      <c r="B221" s="15">
        <v>2.5</v>
      </c>
      <c r="C221" s="15">
        <v>3</v>
      </c>
      <c r="D221" s="15">
        <v>3</v>
      </c>
      <c r="E221" s="49" t="s">
        <v>47</v>
      </c>
    </row>
    <row r="222" spans="1:5" ht="15.75" thickBot="1">
      <c r="A222" s="38" t="s">
        <v>48</v>
      </c>
      <c r="B222" s="15">
        <v>57.073</v>
      </c>
      <c r="C222" s="15">
        <v>57.280999999999999</v>
      </c>
      <c r="D222" s="15">
        <v>57.253999999999998</v>
      </c>
      <c r="E222" s="49" t="s">
        <v>49</v>
      </c>
    </row>
    <row r="223" spans="1:5" ht="15.75" thickBot="1">
      <c r="A223" s="38" t="s">
        <v>50</v>
      </c>
      <c r="B223" s="15">
        <v>42.366</v>
      </c>
      <c r="C223" s="15">
        <v>44.991</v>
      </c>
      <c r="D223" s="15">
        <v>46.841000000000001</v>
      </c>
      <c r="E223" s="49" t="s">
        <v>51</v>
      </c>
    </row>
    <row r="224" spans="1:5" ht="15.75" thickBot="1">
      <c r="A224" s="38" t="s">
        <v>52</v>
      </c>
      <c r="B224" s="15">
        <v>0</v>
      </c>
      <c r="C224" s="15">
        <v>0</v>
      </c>
      <c r="D224" s="15">
        <v>0</v>
      </c>
      <c r="E224" s="49" t="s">
        <v>53</v>
      </c>
    </row>
    <row r="225" spans="1:5" ht="15.75" thickBot="1">
      <c r="A225" s="38" t="s">
        <v>54</v>
      </c>
      <c r="B225" s="15">
        <v>0</v>
      </c>
      <c r="C225" s="15">
        <v>0</v>
      </c>
      <c r="D225" s="15">
        <v>0</v>
      </c>
      <c r="E225" s="49" t="s">
        <v>55</v>
      </c>
    </row>
    <row r="226" spans="1:5" ht="15.75" thickBot="1">
      <c r="A226" s="38" t="s">
        <v>56</v>
      </c>
      <c r="B226" s="15">
        <v>28.55</v>
      </c>
      <c r="C226" s="15">
        <v>33.731000000000002</v>
      </c>
      <c r="D226" s="15">
        <v>28</v>
      </c>
      <c r="E226" s="49" t="s">
        <v>57</v>
      </c>
    </row>
    <row r="227" spans="1:5" ht="15.75" thickBot="1">
      <c r="A227" s="38" t="s">
        <v>58</v>
      </c>
      <c r="B227" s="15">
        <v>789.29700000000003</v>
      </c>
      <c r="C227" s="15">
        <v>790</v>
      </c>
      <c r="D227" s="15">
        <v>792</v>
      </c>
      <c r="E227" s="49" t="s">
        <v>59</v>
      </c>
    </row>
    <row r="228" spans="1:5" ht="15.75" thickBot="1">
      <c r="A228" s="38" t="s">
        <v>60</v>
      </c>
      <c r="B228" s="15">
        <v>16.510999999999999</v>
      </c>
      <c r="C228" s="15">
        <v>15.888999999999999</v>
      </c>
      <c r="D228" s="15">
        <v>14.05</v>
      </c>
      <c r="E228" s="49" t="s">
        <v>61</v>
      </c>
    </row>
    <row r="229" spans="1:5" ht="15.75" thickBot="1">
      <c r="A229" s="38" t="s">
        <v>62</v>
      </c>
      <c r="B229" s="15">
        <v>0.85399999999999998</v>
      </c>
      <c r="C229" s="15">
        <v>0.88900000000000001</v>
      </c>
      <c r="D229" s="15">
        <v>0.88500000000000001</v>
      </c>
      <c r="E229" s="49" t="s">
        <v>63</v>
      </c>
    </row>
    <row r="230" spans="1:5" ht="15.75" thickBot="1">
      <c r="A230" s="38" t="s">
        <v>64</v>
      </c>
      <c r="B230" s="15">
        <v>50.887</v>
      </c>
      <c r="C230" s="15">
        <v>49.884999999999998</v>
      </c>
      <c r="D230" s="15">
        <v>50.667999999999999</v>
      </c>
      <c r="E230" s="49" t="s">
        <v>65</v>
      </c>
    </row>
    <row r="231" spans="1:5" ht="15.75" thickBot="1">
      <c r="A231" s="38" t="s">
        <v>66</v>
      </c>
      <c r="B231" s="15">
        <v>1.43</v>
      </c>
      <c r="C231" s="15">
        <v>1.45</v>
      </c>
      <c r="D231" s="15">
        <v>1.45</v>
      </c>
      <c r="E231" s="49" t="s">
        <v>67</v>
      </c>
    </row>
    <row r="232" spans="1:5" ht="15.75" thickBot="1">
      <c r="A232" s="38" t="s">
        <v>68</v>
      </c>
      <c r="B232" s="15">
        <v>3.6320000000000001</v>
      </c>
      <c r="C232" s="15">
        <v>3.6320000000000001</v>
      </c>
      <c r="D232" s="15">
        <v>3.6320000000000001</v>
      </c>
      <c r="E232" s="49" t="s">
        <v>69</v>
      </c>
    </row>
    <row r="233" spans="1:5" ht="15.75" thickBot="1">
      <c r="A233" s="38" t="s">
        <v>70</v>
      </c>
      <c r="B233" s="15">
        <v>8.3490000000000002</v>
      </c>
      <c r="C233" s="15">
        <v>8.6999999999999993</v>
      </c>
      <c r="D233" s="15">
        <v>7.3</v>
      </c>
      <c r="E233" s="49" t="s">
        <v>71</v>
      </c>
    </row>
    <row r="234" spans="1:5" ht="15.75" thickBot="1">
      <c r="A234" s="38" t="s">
        <v>72</v>
      </c>
      <c r="B234" s="15">
        <v>1.177</v>
      </c>
      <c r="C234" s="15">
        <v>1.2130000000000001</v>
      </c>
      <c r="D234" s="15">
        <v>1.147</v>
      </c>
      <c r="E234" s="49" t="s">
        <v>73</v>
      </c>
    </row>
    <row r="235" spans="1:5" ht="15.75" thickBot="1">
      <c r="A235" s="38" t="s">
        <v>74</v>
      </c>
      <c r="B235" s="15">
        <v>3.5710000000000002</v>
      </c>
      <c r="C235" s="15">
        <v>3.2290000000000001</v>
      </c>
      <c r="D235" s="15">
        <v>3.2610000000000001</v>
      </c>
      <c r="E235" s="49" t="s">
        <v>75</v>
      </c>
    </row>
    <row r="236" spans="1:5" ht="15.75" thickBot="1">
      <c r="A236" s="38" t="s">
        <v>76</v>
      </c>
      <c r="B236" s="15">
        <v>46.481999999999999</v>
      </c>
      <c r="C236" s="15">
        <v>45.52</v>
      </c>
      <c r="D236" s="15">
        <v>45.475999999999999</v>
      </c>
      <c r="E236" s="49" t="s">
        <v>77</v>
      </c>
    </row>
    <row r="237" spans="1:5" ht="15.75" thickBot="1">
      <c r="A237" s="38" t="s">
        <v>78</v>
      </c>
      <c r="B237" s="15">
        <v>73</v>
      </c>
      <c r="C237" s="15">
        <v>72</v>
      </c>
      <c r="D237" s="15">
        <v>73</v>
      </c>
      <c r="E237" s="49" t="s">
        <v>79</v>
      </c>
    </row>
    <row r="238" spans="1:5" ht="15.75" thickBot="1">
      <c r="A238" s="38" t="s">
        <v>80</v>
      </c>
      <c r="B238" s="15">
        <v>162</v>
      </c>
      <c r="C238" s="15">
        <v>180</v>
      </c>
      <c r="D238" s="15">
        <v>188</v>
      </c>
      <c r="E238" s="49" t="s">
        <v>81</v>
      </c>
    </row>
    <row r="239" spans="1:5" ht="15.75" thickBot="1">
      <c r="A239" s="38" t="s">
        <v>82</v>
      </c>
      <c r="B239" s="15">
        <v>65.03</v>
      </c>
      <c r="C239" s="15">
        <v>67.02</v>
      </c>
      <c r="D239" s="15">
        <v>66.39</v>
      </c>
      <c r="E239" s="49" t="s">
        <v>83</v>
      </c>
    </row>
    <row r="240" spans="1:5" ht="15.75" thickBot="1">
      <c r="A240" s="38" t="s">
        <v>84</v>
      </c>
      <c r="B240" s="15">
        <v>2.0830000000000002</v>
      </c>
      <c r="C240" s="15">
        <v>1.9610000000000001</v>
      </c>
      <c r="D240" s="15">
        <v>1.857</v>
      </c>
      <c r="E240" s="49" t="s">
        <v>85</v>
      </c>
    </row>
    <row r="241" spans="1:5" ht="16.5" thickBot="1">
      <c r="A241" s="48" t="s">
        <v>179</v>
      </c>
      <c r="B241" s="50">
        <f>SUM(B219:B240)</f>
        <v>1357.6290000000001</v>
      </c>
      <c r="C241" s="50">
        <f t="shared" ref="C241" si="9">SUM(C219:C240)</f>
        <v>1383.056</v>
      </c>
      <c r="D241" s="50">
        <f t="shared" ref="D241" si="10">SUM(D219:D240)</f>
        <v>1386.896</v>
      </c>
      <c r="E241" s="48" t="s">
        <v>181</v>
      </c>
    </row>
    <row r="242" spans="1:5" ht="16.5" thickBot="1">
      <c r="A242" s="48" t="s">
        <v>180</v>
      </c>
      <c r="B242" s="50">
        <v>59135.610999999997</v>
      </c>
      <c r="C242" s="50">
        <v>60217.652999999998</v>
      </c>
      <c r="D242" s="50">
        <v>60566.601000000002</v>
      </c>
      <c r="E242" s="48" t="s">
        <v>182</v>
      </c>
    </row>
    <row r="246" spans="1:5">
      <c r="A246" s="35" t="s">
        <v>135</v>
      </c>
      <c r="E246" s="34" t="s">
        <v>134</v>
      </c>
    </row>
    <row r="247" spans="1:5" ht="15.75" customHeight="1">
      <c r="A247" s="35" t="s">
        <v>100</v>
      </c>
      <c r="B247" s="60" t="s">
        <v>161</v>
      </c>
      <c r="C247" s="60"/>
      <c r="D247" s="60"/>
      <c r="E247" s="60"/>
    </row>
    <row r="248" spans="1:5" ht="15.75" thickBot="1">
      <c r="A248" s="35" t="s">
        <v>35</v>
      </c>
      <c r="E248" s="33" t="s">
        <v>36</v>
      </c>
    </row>
    <row r="249" spans="1:5" ht="15.75" thickBot="1">
      <c r="A249" s="52" t="s">
        <v>37</v>
      </c>
      <c r="B249" s="46">
        <v>2015</v>
      </c>
      <c r="C249" s="46">
        <v>2016</v>
      </c>
      <c r="D249" s="46">
        <v>2017</v>
      </c>
      <c r="E249" s="47" t="s">
        <v>38</v>
      </c>
    </row>
    <row r="250" spans="1:5" ht="15.75" thickBot="1">
      <c r="A250" s="38" t="s">
        <v>42</v>
      </c>
      <c r="B250" s="15">
        <v>8.9369999999999994</v>
      </c>
      <c r="C250" s="15">
        <v>8.32</v>
      </c>
      <c r="D250" s="15">
        <v>7.7240000000000002</v>
      </c>
      <c r="E250" s="49" t="s">
        <v>43</v>
      </c>
    </row>
    <row r="251" spans="1:5" ht="15.75" thickBot="1">
      <c r="A251" s="38" t="s">
        <v>44</v>
      </c>
      <c r="B251" s="15"/>
      <c r="C251" s="15"/>
      <c r="D251" s="15"/>
      <c r="E251" s="49" t="s">
        <v>45</v>
      </c>
    </row>
    <row r="252" spans="1:5" ht="15.75" thickBot="1">
      <c r="A252" s="38" t="s">
        <v>46</v>
      </c>
      <c r="B252" s="15">
        <v>5</v>
      </c>
      <c r="C252" s="15">
        <v>5.5</v>
      </c>
      <c r="D252" s="15">
        <v>5.5</v>
      </c>
      <c r="E252" s="49" t="s">
        <v>47</v>
      </c>
    </row>
    <row r="253" spans="1:5" ht="15.75" thickBot="1">
      <c r="A253" s="38" t="s">
        <v>48</v>
      </c>
      <c r="B253" s="15">
        <v>323.48200000000003</v>
      </c>
      <c r="C253" s="15">
        <v>324.73200000000003</v>
      </c>
      <c r="D253" s="15">
        <v>324.29500000000002</v>
      </c>
      <c r="E253" s="49" t="s">
        <v>49</v>
      </c>
    </row>
    <row r="254" spans="1:5" ht="15.75" thickBot="1">
      <c r="A254" s="38" t="s">
        <v>50</v>
      </c>
      <c r="B254" s="15">
        <v>143.01900000000001</v>
      </c>
      <c r="C254" s="15">
        <v>132.82900000000001</v>
      </c>
      <c r="D254" s="15">
        <v>114.423</v>
      </c>
      <c r="E254" s="49" t="s">
        <v>51</v>
      </c>
    </row>
    <row r="255" spans="1:5" ht="15.75" thickBot="1">
      <c r="A255" s="38" t="s">
        <v>52</v>
      </c>
      <c r="B255" s="15">
        <v>5.4039999999999999</v>
      </c>
      <c r="C255" s="15">
        <v>5.4349999999999996</v>
      </c>
      <c r="D255" s="15">
        <v>5.484</v>
      </c>
      <c r="E255" s="49" t="s">
        <v>53</v>
      </c>
    </row>
    <row r="256" spans="1:5" ht="15.75" thickBot="1">
      <c r="A256" s="38" t="s">
        <v>54</v>
      </c>
      <c r="B256" s="15">
        <v>8.4039999999999999</v>
      </c>
      <c r="C256" s="15">
        <v>8.4079999999999995</v>
      </c>
      <c r="D256" s="15">
        <v>8.3870000000000005</v>
      </c>
      <c r="E256" s="49" t="s">
        <v>55</v>
      </c>
    </row>
    <row r="257" spans="1:5" ht="15.75" thickBot="1">
      <c r="A257" s="38" t="s">
        <v>56</v>
      </c>
      <c r="B257" s="15">
        <v>98.948999999999998</v>
      </c>
      <c r="C257" s="15">
        <v>98.807000000000002</v>
      </c>
      <c r="D257" s="15">
        <v>99</v>
      </c>
      <c r="E257" s="49" t="s">
        <v>57</v>
      </c>
    </row>
    <row r="258" spans="1:5" ht="15.75" thickBot="1">
      <c r="A258" s="38" t="s">
        <v>58</v>
      </c>
      <c r="B258" s="15">
        <v>633.88400000000001</v>
      </c>
      <c r="C258" s="15">
        <v>7586</v>
      </c>
      <c r="D258" s="15">
        <v>7598</v>
      </c>
      <c r="E258" s="49" t="s">
        <v>59</v>
      </c>
    </row>
    <row r="259" spans="1:5" ht="15.75" thickBot="1">
      <c r="A259" s="38" t="s">
        <v>60</v>
      </c>
      <c r="B259" s="15">
        <v>80.352000000000004</v>
      </c>
      <c r="C259" s="15">
        <v>87.32</v>
      </c>
      <c r="D259" s="15">
        <v>85.885999999999996</v>
      </c>
      <c r="E259" s="49" t="s">
        <v>61</v>
      </c>
    </row>
    <row r="260" spans="1:5" ht="15.75" thickBot="1">
      <c r="A260" s="38" t="s">
        <v>62</v>
      </c>
      <c r="B260" s="15">
        <v>44.09</v>
      </c>
      <c r="C260" s="15">
        <v>44.637999999999998</v>
      </c>
      <c r="D260" s="15">
        <v>44.79</v>
      </c>
      <c r="E260" s="49" t="s">
        <v>63</v>
      </c>
    </row>
    <row r="261" spans="1:5" ht="15.75" thickBot="1">
      <c r="A261" s="38" t="s">
        <v>64</v>
      </c>
      <c r="B261" s="15">
        <v>389.74599999999998</v>
      </c>
      <c r="C261" s="15">
        <v>390.01</v>
      </c>
      <c r="D261" s="15">
        <v>389.87599999999998</v>
      </c>
      <c r="E261" s="49" t="s">
        <v>65</v>
      </c>
    </row>
    <row r="262" spans="1:5" ht="15.75" thickBot="1">
      <c r="A262" s="38" t="s">
        <v>66</v>
      </c>
      <c r="B262" s="15">
        <v>23.827000000000002</v>
      </c>
      <c r="C262" s="15">
        <v>23.466000000000001</v>
      </c>
      <c r="D262" s="15">
        <v>23.13</v>
      </c>
      <c r="E262" s="49" t="s">
        <v>67</v>
      </c>
    </row>
    <row r="263" spans="1:5" ht="15.75" thickBot="1">
      <c r="A263" s="38" t="s">
        <v>68</v>
      </c>
      <c r="B263" s="15"/>
      <c r="C263" s="15"/>
      <c r="D263" s="15"/>
      <c r="E263" s="49" t="s">
        <v>69</v>
      </c>
    </row>
    <row r="264" spans="1:5" ht="15.75" thickBot="1">
      <c r="A264" s="38" t="s">
        <v>70</v>
      </c>
      <c r="B264" s="15"/>
      <c r="C264" s="15"/>
      <c r="D264" s="15"/>
      <c r="E264" s="49" t="s">
        <v>71</v>
      </c>
    </row>
    <row r="265" spans="1:5" ht="15.75" thickBot="1">
      <c r="A265" s="38" t="s">
        <v>72</v>
      </c>
      <c r="B265" s="15"/>
      <c r="C265" s="15"/>
      <c r="D265" s="15"/>
      <c r="E265" s="49" t="s">
        <v>73</v>
      </c>
    </row>
    <row r="266" spans="1:5" ht="15.75" thickBot="1">
      <c r="A266" s="38" t="s">
        <v>74</v>
      </c>
      <c r="B266" s="15">
        <v>19.782</v>
      </c>
      <c r="C266" s="15">
        <v>19.042000000000002</v>
      </c>
      <c r="D266" s="15">
        <v>19.018999999999998</v>
      </c>
      <c r="E266" s="49" t="s">
        <v>75</v>
      </c>
    </row>
    <row r="267" spans="1:5" ht="15.75" thickBot="1">
      <c r="A267" s="38" t="s">
        <v>76</v>
      </c>
      <c r="B267" s="15">
        <v>28.95</v>
      </c>
      <c r="C267" s="15">
        <v>27.082000000000001</v>
      </c>
      <c r="D267" s="15">
        <v>26.981999999999999</v>
      </c>
      <c r="E267" s="49" t="s">
        <v>77</v>
      </c>
    </row>
    <row r="268" spans="1:5" ht="15.75" thickBot="1">
      <c r="A268" s="38" t="s">
        <v>78</v>
      </c>
      <c r="B268" s="15">
        <v>1454.7139999999999</v>
      </c>
      <c r="C268" s="15">
        <v>1470</v>
      </c>
      <c r="D268" s="15">
        <v>1532</v>
      </c>
      <c r="E268" s="49" t="s">
        <v>79</v>
      </c>
    </row>
    <row r="269" spans="1:5" ht="15.75" thickBot="1">
      <c r="A269" s="38" t="s">
        <v>80</v>
      </c>
      <c r="B269" s="15">
        <v>1370</v>
      </c>
      <c r="C269" s="15">
        <v>1317</v>
      </c>
      <c r="D269" s="15">
        <v>1322</v>
      </c>
      <c r="E269" s="49" t="s">
        <v>81</v>
      </c>
    </row>
    <row r="270" spans="1:5" ht="15.75" thickBot="1">
      <c r="A270" s="38" t="s">
        <v>82</v>
      </c>
      <c r="B270" s="15">
        <v>323.43099999999998</v>
      </c>
      <c r="C270" s="15">
        <v>326.40699999999998</v>
      </c>
      <c r="D270" s="15">
        <v>322.61900000000003</v>
      </c>
      <c r="E270" s="49" t="s">
        <v>83</v>
      </c>
    </row>
    <row r="271" spans="1:5" ht="15.75" thickBot="1">
      <c r="A271" s="38" t="s">
        <v>84</v>
      </c>
      <c r="B271" s="15">
        <v>718.49400000000003</v>
      </c>
      <c r="C271" s="15">
        <v>731.32</v>
      </c>
      <c r="D271" s="15">
        <v>733.50800000000004</v>
      </c>
      <c r="E271" s="49" t="s">
        <v>85</v>
      </c>
    </row>
    <row r="272" spans="1:5" ht="16.5" thickBot="1">
      <c r="A272" s="48" t="s">
        <v>179</v>
      </c>
      <c r="B272" s="50">
        <f>SUM(B250:B271)</f>
        <v>5680.4649999999992</v>
      </c>
      <c r="C272" s="50">
        <f t="shared" ref="C272" si="11">SUM(C250:C271)</f>
        <v>12606.316000000001</v>
      </c>
      <c r="D272" s="50">
        <f t="shared" ref="D272" si="12">SUM(D250:D271)</f>
        <v>12662.623000000001</v>
      </c>
      <c r="E272" s="48" t="s">
        <v>181</v>
      </c>
    </row>
    <row r="273" spans="1:5" ht="16.5" thickBot="1">
      <c r="A273" s="48" t="s">
        <v>180</v>
      </c>
      <c r="B273" s="50">
        <v>55390.716</v>
      </c>
      <c r="C273" s="50">
        <v>55865.533000000003</v>
      </c>
      <c r="D273" s="50">
        <v>55483.642999999996</v>
      </c>
      <c r="E273" s="48" t="s">
        <v>182</v>
      </c>
    </row>
    <row r="277" spans="1:5">
      <c r="A277" s="35" t="s">
        <v>136</v>
      </c>
      <c r="E277" s="34" t="s">
        <v>137</v>
      </c>
    </row>
    <row r="278" spans="1:5" ht="15.75" customHeight="1">
      <c r="A278" s="35" t="s">
        <v>101</v>
      </c>
      <c r="B278" s="60" t="s">
        <v>162</v>
      </c>
      <c r="C278" s="60"/>
      <c r="D278" s="60"/>
      <c r="E278" s="60"/>
    </row>
    <row r="279" spans="1:5" ht="15.75" thickBot="1">
      <c r="A279" s="35" t="s">
        <v>35</v>
      </c>
      <c r="E279" s="33" t="s">
        <v>36</v>
      </c>
    </row>
    <row r="280" spans="1:5" ht="15.75" thickBot="1">
      <c r="A280" s="52" t="s">
        <v>37</v>
      </c>
      <c r="B280" s="46">
        <v>2015</v>
      </c>
      <c r="C280" s="46">
        <v>2016</v>
      </c>
      <c r="D280" s="46">
        <v>2017</v>
      </c>
      <c r="E280" s="47" t="s">
        <v>38</v>
      </c>
    </row>
    <row r="281" spans="1:5" ht="15.75" thickBot="1">
      <c r="A281" s="38" t="s">
        <v>42</v>
      </c>
      <c r="B281" s="15">
        <v>119</v>
      </c>
      <c r="C281" s="15">
        <v>37</v>
      </c>
      <c r="D281" s="15">
        <v>35.625</v>
      </c>
      <c r="E281" s="49" t="s">
        <v>43</v>
      </c>
    </row>
    <row r="282" spans="1:5" ht="15.75" thickBot="1">
      <c r="A282" s="38" t="s">
        <v>44</v>
      </c>
      <c r="B282" s="15">
        <v>75.061999999999998</v>
      </c>
      <c r="C282" s="15">
        <v>74.275000000000006</v>
      </c>
      <c r="D282" s="15">
        <v>72.751000000000005</v>
      </c>
      <c r="E282" s="49" t="s">
        <v>45</v>
      </c>
    </row>
    <row r="283" spans="1:5" ht="15.75" thickBot="1">
      <c r="A283" s="38" t="s">
        <v>46</v>
      </c>
      <c r="B283" s="15">
        <v>9.1210000000000004</v>
      </c>
      <c r="C283" s="15">
        <v>8.577</v>
      </c>
      <c r="D283" s="15">
        <v>8.9130000000000003</v>
      </c>
      <c r="E283" s="49" t="s">
        <v>47</v>
      </c>
    </row>
    <row r="284" spans="1:5" ht="15.75" thickBot="1">
      <c r="A284" s="38" t="s">
        <v>48</v>
      </c>
      <c r="B284" s="15">
        <v>248.54136996370653</v>
      </c>
      <c r="C284" s="15">
        <v>247.387</v>
      </c>
      <c r="D284" s="15">
        <v>239.09100000000001</v>
      </c>
      <c r="E284" s="49" t="s">
        <v>49</v>
      </c>
    </row>
    <row r="285" spans="1:5" ht="15.75" thickBot="1">
      <c r="A285" s="38" t="s">
        <v>50</v>
      </c>
      <c r="B285" s="15">
        <v>653.20000000000005</v>
      </c>
      <c r="C285" s="15">
        <v>686.98299999999995</v>
      </c>
      <c r="D285" s="15">
        <v>675.89200000000005</v>
      </c>
      <c r="E285" s="49" t="s">
        <v>51</v>
      </c>
    </row>
    <row r="286" spans="1:5" ht="15.75" thickBot="1">
      <c r="A286" s="38" t="s">
        <v>52</v>
      </c>
      <c r="B286" s="15">
        <v>11.276</v>
      </c>
      <c r="C286" s="15">
        <v>12.24</v>
      </c>
      <c r="D286" s="15">
        <v>11.22</v>
      </c>
      <c r="E286" s="49" t="s">
        <v>53</v>
      </c>
    </row>
    <row r="287" spans="1:5" ht="15.75" thickBot="1">
      <c r="A287" s="38" t="s">
        <v>54</v>
      </c>
      <c r="B287" s="15">
        <v>54.475999999999999</v>
      </c>
      <c r="C287" s="15">
        <v>54.627000000000002</v>
      </c>
      <c r="D287" s="15">
        <v>55.037999999999997</v>
      </c>
      <c r="E287" s="49" t="s">
        <v>55</v>
      </c>
    </row>
    <row r="288" spans="1:5" ht="15.75" thickBot="1">
      <c r="A288" s="38" t="s">
        <v>56</v>
      </c>
      <c r="B288" s="15">
        <v>150.08600000000001</v>
      </c>
      <c r="C288" s="15">
        <v>219.42599999999999</v>
      </c>
      <c r="D288" s="15">
        <v>208</v>
      </c>
      <c r="E288" s="49" t="s">
        <v>57</v>
      </c>
    </row>
    <row r="289" spans="1:5" ht="15.75" thickBot="1">
      <c r="A289" s="38" t="s">
        <v>58</v>
      </c>
      <c r="B289" s="15">
        <v>3358</v>
      </c>
      <c r="C289" s="15">
        <v>3402</v>
      </c>
      <c r="D289" s="15">
        <v>3036.9389999999999</v>
      </c>
      <c r="E289" s="49" t="s">
        <v>59</v>
      </c>
    </row>
    <row r="290" spans="1:5" ht="15.75" thickBot="1">
      <c r="A290" s="38" t="s">
        <v>60</v>
      </c>
      <c r="B290" s="15">
        <v>443.2</v>
      </c>
      <c r="C290" s="15">
        <v>485.6</v>
      </c>
      <c r="D290" s="15">
        <v>451.37900000000002</v>
      </c>
      <c r="E290" s="49" t="s">
        <v>61</v>
      </c>
    </row>
    <row r="291" spans="1:5" ht="15.75" thickBot="1">
      <c r="A291" s="38" t="s">
        <v>62</v>
      </c>
      <c r="B291" s="15">
        <v>539.96799999999996</v>
      </c>
      <c r="C291" s="15">
        <v>414.488</v>
      </c>
      <c r="D291" s="15">
        <v>352.55799999999999</v>
      </c>
      <c r="E291" s="49" t="s">
        <v>63</v>
      </c>
    </row>
    <row r="292" spans="1:5" ht="15.75" thickBot="1">
      <c r="A292" s="38" t="s">
        <v>64</v>
      </c>
      <c r="B292" s="15">
        <v>137.93899999999999</v>
      </c>
      <c r="C292" s="15">
        <v>124.545</v>
      </c>
      <c r="D292" s="15">
        <v>113.005</v>
      </c>
      <c r="E292" s="49" t="s">
        <v>65</v>
      </c>
    </row>
    <row r="293" spans="1:5" ht="15.75" thickBot="1">
      <c r="A293" s="38" t="s">
        <v>66</v>
      </c>
      <c r="B293" s="15">
        <v>106.82899999999999</v>
      </c>
      <c r="C293" s="15">
        <v>108.96599999999999</v>
      </c>
      <c r="D293" s="15">
        <v>111.145</v>
      </c>
      <c r="E293" s="49" t="s">
        <v>67</v>
      </c>
    </row>
    <row r="294" spans="1:5" ht="15.75" thickBot="1">
      <c r="A294" s="38" t="s">
        <v>68</v>
      </c>
      <c r="B294" s="15">
        <v>33.128999999999998</v>
      </c>
      <c r="C294" s="15">
        <v>33.299999999999997</v>
      </c>
      <c r="D294" s="15">
        <v>33.454000000000001</v>
      </c>
      <c r="E294" s="49" t="s">
        <v>69</v>
      </c>
    </row>
    <row r="295" spans="1:5" ht="15.75" thickBot="1">
      <c r="A295" s="38" t="s">
        <v>70</v>
      </c>
      <c r="B295" s="15">
        <v>5.8410000000000002</v>
      </c>
      <c r="C295" s="15">
        <v>4.3579999999999997</v>
      </c>
      <c r="D295" s="15">
        <v>6.9749999999999996</v>
      </c>
      <c r="E295" s="49" t="s">
        <v>71</v>
      </c>
    </row>
    <row r="296" spans="1:5" ht="15.75" thickBot="1">
      <c r="A296" s="38" t="s">
        <v>72</v>
      </c>
      <c r="B296" s="15">
        <v>5.0469999999999997</v>
      </c>
      <c r="C296" s="15">
        <v>5.726</v>
      </c>
      <c r="D296" s="15">
        <v>7.2</v>
      </c>
      <c r="E296" s="49" t="s">
        <v>73</v>
      </c>
    </row>
    <row r="297" spans="1:5" ht="15.75" thickBot="1">
      <c r="A297" s="38" t="s">
        <v>74</v>
      </c>
      <c r="B297" s="15">
        <v>273.06700000000001</v>
      </c>
      <c r="C297" s="15">
        <v>266.8</v>
      </c>
      <c r="D297" s="15">
        <v>256.8</v>
      </c>
      <c r="E297" s="49" t="s">
        <v>75</v>
      </c>
    </row>
    <row r="298" spans="1:5" ht="15.75" thickBot="1">
      <c r="A298" s="38" t="s">
        <v>76</v>
      </c>
      <c r="B298" s="15">
        <v>34.74</v>
      </c>
      <c r="C298" s="15">
        <v>26.608000000000001</v>
      </c>
      <c r="D298" s="15">
        <v>19.628</v>
      </c>
      <c r="E298" s="49" t="s">
        <v>77</v>
      </c>
    </row>
    <row r="299" spans="1:5" ht="15.75" thickBot="1">
      <c r="A299" s="38" t="s">
        <v>78</v>
      </c>
      <c r="B299" s="15">
        <v>2527</v>
      </c>
      <c r="C299" s="15">
        <v>2479</v>
      </c>
      <c r="D299" s="15">
        <v>2603</v>
      </c>
      <c r="E299" s="49" t="s">
        <v>79</v>
      </c>
    </row>
    <row r="300" spans="1:5" ht="15.75" thickBot="1">
      <c r="A300" s="38" t="s">
        <v>80</v>
      </c>
      <c r="B300" s="15">
        <v>131.881</v>
      </c>
      <c r="C300" s="15">
        <v>1009.212</v>
      </c>
      <c r="D300" s="15">
        <v>1025.1420000000001</v>
      </c>
      <c r="E300" s="49" t="s">
        <v>81</v>
      </c>
    </row>
    <row r="301" spans="1:5" ht="15.75" thickBot="1">
      <c r="A301" s="38" t="s">
        <v>82</v>
      </c>
      <c r="B301" s="15">
        <v>230.13900000000001</v>
      </c>
      <c r="C301" s="15">
        <v>248.179</v>
      </c>
      <c r="D301" s="15">
        <v>236.12799999999999</v>
      </c>
      <c r="E301" s="49" t="s">
        <v>83</v>
      </c>
    </row>
    <row r="302" spans="1:5" ht="15.75" thickBot="1">
      <c r="A302" s="38" t="s">
        <v>84</v>
      </c>
      <c r="B302" s="15">
        <v>1415.81</v>
      </c>
      <c r="C302" s="15">
        <v>1477.1610000000001</v>
      </c>
      <c r="D302" s="15">
        <v>1369.4280000000001</v>
      </c>
      <c r="E302" s="49" t="s">
        <v>85</v>
      </c>
    </row>
    <row r="303" spans="1:5" ht="16.5" thickBot="1">
      <c r="A303" s="48" t="s">
        <v>179</v>
      </c>
      <c r="B303" s="50">
        <f>SUM(B281:B302)</f>
        <v>10563.352369963704</v>
      </c>
      <c r="C303" s="50">
        <f t="shared" ref="C303" si="13">SUM(C281:C302)</f>
        <v>11426.458000000001</v>
      </c>
      <c r="D303" s="50">
        <f t="shared" ref="D303" si="14">SUM(D281:D302)</f>
        <v>10929.311000000002</v>
      </c>
      <c r="E303" s="48" t="s">
        <v>181</v>
      </c>
    </row>
    <row r="304" spans="1:5" ht="16.5" thickBot="1">
      <c r="A304" s="48" t="s">
        <v>180</v>
      </c>
      <c r="B304" s="50">
        <v>328010.43900000001</v>
      </c>
      <c r="C304" s="50">
        <v>328679.83600000001</v>
      </c>
      <c r="D304" s="50">
        <v>330850.755</v>
      </c>
      <c r="E304" s="48" t="s">
        <v>182</v>
      </c>
    </row>
    <row r="305" spans="1:5">
      <c r="A305" s="13" t="s">
        <v>102</v>
      </c>
    </row>
    <row r="309" spans="1:5">
      <c r="A309" s="35" t="s">
        <v>139</v>
      </c>
      <c r="E309" s="34" t="s">
        <v>138</v>
      </c>
    </row>
    <row r="310" spans="1:5" ht="21" customHeight="1">
      <c r="A310" s="35" t="s">
        <v>103</v>
      </c>
      <c r="C310" s="60" t="s">
        <v>163</v>
      </c>
      <c r="D310" s="60"/>
      <c r="E310" s="60"/>
    </row>
    <row r="311" spans="1:5" ht="15.75" thickBot="1">
      <c r="A311" s="35" t="s">
        <v>35</v>
      </c>
      <c r="E311" s="33" t="s">
        <v>36</v>
      </c>
    </row>
    <row r="312" spans="1:5" ht="15.75" thickBot="1">
      <c r="A312" s="52" t="s">
        <v>37</v>
      </c>
      <c r="B312" s="46">
        <v>2015</v>
      </c>
      <c r="C312" s="46">
        <v>2016</v>
      </c>
      <c r="D312" s="46">
        <v>2017</v>
      </c>
      <c r="E312" s="47" t="s">
        <v>38</v>
      </c>
    </row>
    <row r="313" spans="1:5" ht="15.75" thickBot="1">
      <c r="A313" s="38" t="s">
        <v>42</v>
      </c>
      <c r="B313" s="15">
        <v>682.87670000000003</v>
      </c>
      <c r="C313" s="15">
        <v>770</v>
      </c>
      <c r="D313" s="15">
        <v>958.12800000000004</v>
      </c>
      <c r="E313" s="49" t="s">
        <v>43</v>
      </c>
    </row>
    <row r="314" spans="1:5" ht="15.75" thickBot="1">
      <c r="A314" s="38" t="s">
        <v>44</v>
      </c>
      <c r="B314" s="15">
        <v>3487.35</v>
      </c>
      <c r="C314" s="15">
        <v>3618.66</v>
      </c>
      <c r="D314" s="15">
        <v>3655.7649999999999</v>
      </c>
      <c r="E314" s="49" t="s">
        <v>45</v>
      </c>
    </row>
    <row r="315" spans="1:5" ht="15.75" thickBot="1">
      <c r="A315" s="38" t="s">
        <v>46</v>
      </c>
      <c r="B315" s="15">
        <v>921.13400000000001</v>
      </c>
      <c r="C315" s="15">
        <v>958.81200000000001</v>
      </c>
      <c r="D315" s="15">
        <v>972.30700000000002</v>
      </c>
      <c r="E315" s="49" t="s">
        <v>47</v>
      </c>
    </row>
    <row r="316" spans="1:5" ht="15.75" thickBot="1">
      <c r="A316" s="38" t="s">
        <v>48</v>
      </c>
      <c r="B316" s="15">
        <v>4063.3519845809442</v>
      </c>
      <c r="C316" s="15">
        <v>4165.6719999999996</v>
      </c>
      <c r="D316" s="15">
        <v>4116.848</v>
      </c>
      <c r="E316" s="49" t="s">
        <v>49</v>
      </c>
    </row>
    <row r="317" spans="1:5" ht="15.75" thickBot="1">
      <c r="A317" s="38" t="s">
        <v>50</v>
      </c>
      <c r="B317" s="15">
        <v>17498.900000000001</v>
      </c>
      <c r="C317" s="15">
        <v>17632.728609999998</v>
      </c>
      <c r="D317" s="15">
        <v>18451.8838</v>
      </c>
      <c r="E317" s="49" t="s">
        <v>51</v>
      </c>
    </row>
    <row r="318" spans="1:5" ht="15.75" thickBot="1">
      <c r="A318" s="38" t="s">
        <v>52</v>
      </c>
      <c r="B318" s="15">
        <v>44.750999999999998</v>
      </c>
      <c r="C318" s="15">
        <v>19.399999999999999</v>
      </c>
      <c r="D318" s="15">
        <v>21.074999999999999</v>
      </c>
      <c r="E318" s="49" t="s">
        <v>53</v>
      </c>
    </row>
    <row r="319" spans="1:5" ht="15.75" thickBot="1">
      <c r="A319" s="38" t="s">
        <v>54</v>
      </c>
      <c r="B319" s="15">
        <v>398.72</v>
      </c>
      <c r="C319" s="15">
        <v>398.40499999999997</v>
      </c>
      <c r="D319" s="15">
        <v>398.34699999999998</v>
      </c>
      <c r="E319" s="49" t="s">
        <v>55</v>
      </c>
    </row>
    <row r="320" spans="1:5" ht="15.75" thickBot="1">
      <c r="A320" s="38" t="s">
        <v>56</v>
      </c>
      <c r="B320" s="15">
        <v>6682.63</v>
      </c>
      <c r="C320" s="15">
        <v>6723.4790000000003</v>
      </c>
      <c r="D320" s="15">
        <v>6467.5659999999998</v>
      </c>
      <c r="E320" s="49" t="s">
        <v>57</v>
      </c>
    </row>
    <row r="321" spans="1:5" ht="15.75" thickBot="1">
      <c r="A321" s="38" t="s">
        <v>58</v>
      </c>
      <c r="B321" s="15">
        <v>28401</v>
      </c>
      <c r="C321" s="15">
        <v>28566</v>
      </c>
      <c r="D321" s="15">
        <v>27588.688999999998</v>
      </c>
      <c r="E321" s="49" t="s">
        <v>59</v>
      </c>
    </row>
    <row r="322" spans="1:5" ht="15.75" thickBot="1">
      <c r="A322" s="38" t="s">
        <v>60</v>
      </c>
      <c r="B322" s="15">
        <v>4178.1970000000001</v>
      </c>
      <c r="C322" s="15">
        <v>4219.7209999999995</v>
      </c>
      <c r="D322" s="15">
        <v>4073.7779999999998</v>
      </c>
      <c r="E322" s="49" t="s">
        <v>61</v>
      </c>
    </row>
    <row r="323" spans="1:5" ht="15.75" thickBot="1">
      <c r="A323" s="38" t="s">
        <v>62</v>
      </c>
      <c r="B323" s="15">
        <v>6656.8559999999998</v>
      </c>
      <c r="C323" s="15">
        <v>6115.0879999999997</v>
      </c>
      <c r="D323" s="15">
        <v>5871.9170000000004</v>
      </c>
      <c r="E323" s="49" t="s">
        <v>63</v>
      </c>
    </row>
    <row r="324" spans="1:5" ht="15.75" thickBot="1">
      <c r="A324" s="38" t="s">
        <v>64</v>
      </c>
      <c r="B324" s="15">
        <v>2318.098</v>
      </c>
      <c r="C324" s="15">
        <v>2344.3580000000002</v>
      </c>
      <c r="D324" s="15">
        <v>2370.5250000000001</v>
      </c>
      <c r="E324" s="49" t="s">
        <v>65</v>
      </c>
    </row>
    <row r="325" spans="1:5" ht="15.75" thickBot="1">
      <c r="A325" s="38" t="s">
        <v>66</v>
      </c>
      <c r="B325" s="15">
        <v>1435.1</v>
      </c>
      <c r="C325" s="15">
        <v>1647.41</v>
      </c>
      <c r="D325" s="15">
        <v>1680.3779999999999</v>
      </c>
      <c r="E325" s="49" t="s">
        <v>67</v>
      </c>
    </row>
    <row r="326" spans="1:5" ht="15.75" thickBot="1">
      <c r="A326" s="38" t="s">
        <v>68</v>
      </c>
      <c r="B326" s="15">
        <v>562.41099999999994</v>
      </c>
      <c r="C326" s="15">
        <v>538.54999999999995</v>
      </c>
      <c r="D326" s="15">
        <v>523.93899999999996</v>
      </c>
      <c r="E326" s="49" t="s">
        <v>69</v>
      </c>
    </row>
    <row r="327" spans="1:5" ht="15.75" thickBot="1">
      <c r="A327" s="38" t="s">
        <v>70</v>
      </c>
      <c r="B327" s="15">
        <v>1128.7149999999999</v>
      </c>
      <c r="C327" s="15">
        <v>657.03499999999997</v>
      </c>
      <c r="D327" s="15">
        <v>731.49</v>
      </c>
      <c r="E327" s="49" t="s">
        <v>71</v>
      </c>
    </row>
    <row r="328" spans="1:5" ht="15.75" thickBot="1">
      <c r="A328" s="38" t="s">
        <v>72</v>
      </c>
      <c r="B328" s="15">
        <v>2708.5279999999998</v>
      </c>
      <c r="C328" s="15">
        <v>3190.192</v>
      </c>
      <c r="D328" s="15">
        <v>2991.4389999999999</v>
      </c>
      <c r="E328" s="49" t="s">
        <v>73</v>
      </c>
    </row>
    <row r="329" spans="1:5" ht="15.75" thickBot="1">
      <c r="A329" s="38" t="s">
        <v>74</v>
      </c>
      <c r="B329" s="15">
        <v>510</v>
      </c>
      <c r="C329" s="15">
        <v>436</v>
      </c>
      <c r="D329" s="15">
        <v>367</v>
      </c>
      <c r="E329" s="49" t="s">
        <v>75</v>
      </c>
    </row>
    <row r="330" spans="1:5" ht="15.75" thickBot="1">
      <c r="A330" s="38" t="s">
        <v>76</v>
      </c>
      <c r="B330" s="15">
        <v>2870.8040000000001</v>
      </c>
      <c r="C330" s="15">
        <v>2925.7179999999998</v>
      </c>
      <c r="D330" s="15">
        <v>2912.6979999999999</v>
      </c>
      <c r="E330" s="49" t="s">
        <v>77</v>
      </c>
    </row>
    <row r="331" spans="1:5" ht="15.75" thickBot="1">
      <c r="A331" s="38" t="s">
        <v>78</v>
      </c>
      <c r="B331" s="15">
        <v>4869</v>
      </c>
      <c r="C331" s="15">
        <v>4966</v>
      </c>
      <c r="D331" s="15">
        <v>4358</v>
      </c>
      <c r="E331" s="49" t="s">
        <v>79</v>
      </c>
    </row>
    <row r="332" spans="1:5" ht="15.75" thickBot="1">
      <c r="A332" s="38" t="s">
        <v>80</v>
      </c>
      <c r="B332" s="15">
        <v>12567.279</v>
      </c>
      <c r="C332" s="15">
        <v>13255.62</v>
      </c>
      <c r="D332" s="15">
        <v>13239.096</v>
      </c>
      <c r="E332" s="49" t="s">
        <v>81</v>
      </c>
    </row>
    <row r="333" spans="1:5" ht="15.75" thickBot="1">
      <c r="A333" s="38" t="s">
        <v>82</v>
      </c>
      <c r="B333" s="15">
        <v>3603.5889999999999</v>
      </c>
      <c r="C333" s="15">
        <v>3732.058</v>
      </c>
      <c r="D333" s="15">
        <v>3615.4430000000002</v>
      </c>
      <c r="E333" s="49" t="s">
        <v>83</v>
      </c>
    </row>
    <row r="334" spans="1:5" ht="15.75" thickBot="1">
      <c r="A334" s="38" t="s">
        <v>84</v>
      </c>
      <c r="B334" s="15">
        <v>11602</v>
      </c>
      <c r="C334" s="15">
        <v>10662</v>
      </c>
      <c r="D334" s="15">
        <v>10922.633</v>
      </c>
      <c r="E334" s="49" t="s">
        <v>85</v>
      </c>
    </row>
    <row r="335" spans="1:5" ht="16.5" thickBot="1">
      <c r="A335" s="48" t="s">
        <v>179</v>
      </c>
      <c r="B335" s="50">
        <f>SUM(B313:B334)</f>
        <v>117191.29068458095</v>
      </c>
      <c r="C335" s="50">
        <f t="shared" ref="C335" si="15">SUM(C313:C334)</f>
        <v>117542.90660999999</v>
      </c>
      <c r="D335" s="50">
        <f t="shared" ref="D335" si="16">SUM(D313:D334)</f>
        <v>116288.94480000001</v>
      </c>
      <c r="E335" s="48" t="s">
        <v>181</v>
      </c>
    </row>
    <row r="336" spans="1:5" ht="16.5" thickBot="1">
      <c r="A336" s="48" t="s">
        <v>180</v>
      </c>
      <c r="B336" s="50">
        <v>1007865.825</v>
      </c>
      <c r="C336" s="50">
        <v>1028984.795</v>
      </c>
      <c r="D336" s="50">
        <v>1032318.8689999999</v>
      </c>
      <c r="E336" s="48" t="s">
        <v>182</v>
      </c>
    </row>
    <row r="338" spans="1:5">
      <c r="A338" s="35" t="s">
        <v>141</v>
      </c>
      <c r="E338" s="34" t="s">
        <v>140</v>
      </c>
    </row>
    <row r="339" spans="1:5" ht="15.75" customHeight="1">
      <c r="A339" s="35" t="s">
        <v>104</v>
      </c>
      <c r="C339" s="60" t="s">
        <v>164</v>
      </c>
      <c r="D339" s="60"/>
      <c r="E339" s="60"/>
    </row>
    <row r="340" spans="1:5" ht="15.75" thickBot="1">
      <c r="A340" s="35" t="s">
        <v>35</v>
      </c>
      <c r="E340" s="34" t="s">
        <v>36</v>
      </c>
    </row>
    <row r="341" spans="1:5" ht="15.75" thickBot="1">
      <c r="A341" s="52" t="s">
        <v>37</v>
      </c>
      <c r="B341" s="46">
        <v>2015</v>
      </c>
      <c r="C341" s="46">
        <v>2016</v>
      </c>
      <c r="D341" s="46">
        <v>2017</v>
      </c>
      <c r="E341" s="47" t="s">
        <v>38</v>
      </c>
    </row>
    <row r="342" spans="1:5" ht="15.75" thickBot="1">
      <c r="A342" s="38" t="s">
        <v>42</v>
      </c>
      <c r="B342" s="15">
        <v>0.54579999999999995</v>
      </c>
      <c r="C342" s="15">
        <v>0.3</v>
      </c>
      <c r="D342" s="15">
        <v>0.28000000000000003</v>
      </c>
      <c r="E342" s="49" t="s">
        <v>43</v>
      </c>
    </row>
    <row r="343" spans="1:5" ht="15.75" thickBot="1">
      <c r="A343" s="38" t="s">
        <v>44</v>
      </c>
      <c r="B343" s="15">
        <v>174.70599999999999</v>
      </c>
      <c r="C343" s="15">
        <v>179.6</v>
      </c>
      <c r="D343" s="15">
        <v>188.12700000000001</v>
      </c>
      <c r="E343" s="49" t="s">
        <v>45</v>
      </c>
    </row>
    <row r="344" spans="1:5" ht="15.75" thickBot="1">
      <c r="A344" s="38" t="s">
        <v>46</v>
      </c>
      <c r="B344" s="15">
        <v>0.44400000000000001</v>
      </c>
      <c r="C344" s="15">
        <v>0.44700000000000001</v>
      </c>
      <c r="D344" s="15">
        <v>0.44900000000000001</v>
      </c>
      <c r="E344" s="49" t="s">
        <v>47</v>
      </c>
    </row>
    <row r="345" spans="1:5" ht="15.75" thickBot="1">
      <c r="A345" s="38" t="s">
        <v>48</v>
      </c>
      <c r="B345" s="15">
        <v>12.05</v>
      </c>
      <c r="C345" s="15">
        <v>12.071</v>
      </c>
      <c r="D345" s="15">
        <v>12.042</v>
      </c>
      <c r="E345" s="49" t="s">
        <v>49</v>
      </c>
    </row>
    <row r="346" spans="1:5" ht="15.75" thickBot="1">
      <c r="A346" s="38" t="s">
        <v>50</v>
      </c>
      <c r="B346" s="15">
        <v>37.682000000000002</v>
      </c>
      <c r="C346" s="15">
        <v>59.936</v>
      </c>
      <c r="D346" s="15">
        <v>55.915999999999997</v>
      </c>
      <c r="E346" s="49" t="s">
        <v>51</v>
      </c>
    </row>
    <row r="347" spans="1:5" ht="15.75" thickBot="1">
      <c r="A347" s="38" t="s">
        <v>52</v>
      </c>
      <c r="B347" s="15">
        <v>0</v>
      </c>
      <c r="C347" s="15">
        <v>0</v>
      </c>
      <c r="D347" s="15">
        <v>0</v>
      </c>
      <c r="E347" s="49" t="s">
        <v>53</v>
      </c>
    </row>
    <row r="348" spans="1:5" ht="15.75" thickBot="1">
      <c r="A348" s="38" t="s">
        <v>54</v>
      </c>
      <c r="B348" s="15">
        <v>4.5780000000000003</v>
      </c>
      <c r="C348" s="15">
        <v>4.5860000000000003</v>
      </c>
      <c r="D348" s="15">
        <v>4.585</v>
      </c>
      <c r="E348" s="49" t="s">
        <v>55</v>
      </c>
    </row>
    <row r="349" spans="1:5" ht="15.75" thickBot="1">
      <c r="A349" s="38" t="s">
        <v>56</v>
      </c>
      <c r="B349" s="15">
        <v>443.43400000000003</v>
      </c>
      <c r="C349" s="15">
        <v>455.92500000000001</v>
      </c>
      <c r="D349" s="15">
        <v>468.62200000000001</v>
      </c>
      <c r="E349" s="49" t="s">
        <v>57</v>
      </c>
    </row>
    <row r="350" spans="1:5" ht="15.75" thickBot="1">
      <c r="A350" s="38" t="s">
        <v>58</v>
      </c>
      <c r="B350" s="15">
        <v>524</v>
      </c>
      <c r="C350" s="15">
        <v>527.41200000000003</v>
      </c>
      <c r="D350" s="15">
        <v>533.78</v>
      </c>
      <c r="E350" s="49" t="s">
        <v>59</v>
      </c>
    </row>
    <row r="351" spans="1:5" ht="15.75" thickBot="1">
      <c r="A351" s="38" t="s">
        <v>60</v>
      </c>
      <c r="B351" s="15">
        <v>6.375</v>
      </c>
      <c r="C351" s="15">
        <v>6.76</v>
      </c>
      <c r="D351" s="15">
        <v>6.36</v>
      </c>
      <c r="E351" s="49" t="s">
        <v>61</v>
      </c>
    </row>
    <row r="352" spans="1:5" ht="15.75" thickBot="1">
      <c r="A352" s="38" t="s">
        <v>62</v>
      </c>
      <c r="B352" s="15">
        <v>274.23500000000001</v>
      </c>
      <c r="C352" s="15">
        <v>274.95699999999999</v>
      </c>
      <c r="D352" s="15">
        <v>276.089</v>
      </c>
      <c r="E352" s="49" t="s">
        <v>63</v>
      </c>
    </row>
    <row r="353" spans="1:5" ht="15.75" thickBot="1">
      <c r="A353" s="38" t="s">
        <v>64</v>
      </c>
      <c r="B353" s="15">
        <v>9.4539999999999988</v>
      </c>
      <c r="C353" s="15">
        <v>12.568</v>
      </c>
      <c r="D353" s="15">
        <v>14.003</v>
      </c>
      <c r="E353" s="49" t="s">
        <v>65</v>
      </c>
    </row>
    <row r="354" spans="1:5" ht="15.75" thickBot="1">
      <c r="A354" s="38" t="s">
        <v>66</v>
      </c>
      <c r="B354" s="15">
        <v>63.68</v>
      </c>
      <c r="C354" s="15">
        <v>64.953999999999994</v>
      </c>
      <c r="D354" s="15">
        <v>66.253</v>
      </c>
      <c r="E354" s="49" t="s">
        <v>67</v>
      </c>
    </row>
    <row r="355" spans="1:5" ht="15.75" thickBot="1">
      <c r="A355" s="38" t="s">
        <v>68</v>
      </c>
      <c r="B355" s="15">
        <v>22</v>
      </c>
      <c r="C355" s="15">
        <v>22</v>
      </c>
      <c r="D355" s="15">
        <v>22</v>
      </c>
      <c r="E355" s="49" t="s">
        <v>69</v>
      </c>
    </row>
    <row r="356" spans="1:5" ht="15.75" thickBot="1">
      <c r="A356" s="38" t="s">
        <v>70</v>
      </c>
      <c r="B356" s="15">
        <v>14.858000000000001</v>
      </c>
      <c r="C356" s="15">
        <v>10.36</v>
      </c>
      <c r="D356" s="15">
        <v>7.0060000000000002</v>
      </c>
      <c r="E356" s="49" t="s">
        <v>71</v>
      </c>
    </row>
    <row r="357" spans="1:5" ht="15.75" thickBot="1">
      <c r="A357" s="38" t="s">
        <v>72</v>
      </c>
      <c r="B357" s="15">
        <v>2.36</v>
      </c>
      <c r="C357" s="15">
        <v>2.65</v>
      </c>
      <c r="D357" s="15">
        <v>2.1800000000000002</v>
      </c>
      <c r="E357" s="49" t="s">
        <v>73</v>
      </c>
    </row>
    <row r="358" spans="1:5" ht="15.75" thickBot="1">
      <c r="A358" s="38" t="s">
        <v>74</v>
      </c>
      <c r="B358" s="15">
        <v>0</v>
      </c>
      <c r="C358" s="15">
        <v>0</v>
      </c>
      <c r="D358" s="15">
        <v>0</v>
      </c>
      <c r="E358" s="49" t="s">
        <v>75</v>
      </c>
    </row>
    <row r="359" spans="1:5" ht="15.75" thickBot="1">
      <c r="A359" s="38" t="s">
        <v>76</v>
      </c>
      <c r="B359" s="15">
        <v>17.37</v>
      </c>
      <c r="C359" s="15">
        <v>18.888999999999999</v>
      </c>
      <c r="D359" s="15">
        <v>19.326000000000001</v>
      </c>
      <c r="E359" s="49" t="s">
        <v>77</v>
      </c>
    </row>
    <row r="360" spans="1:5" ht="15.75" thickBot="1">
      <c r="A360" s="38" t="s">
        <v>78</v>
      </c>
      <c r="B360" s="15">
        <v>120</v>
      </c>
      <c r="C360" s="15">
        <v>128</v>
      </c>
      <c r="D360" s="15">
        <v>113</v>
      </c>
      <c r="E360" s="49" t="s">
        <v>79</v>
      </c>
    </row>
    <row r="361" spans="1:5" ht="15.75" thickBot="1">
      <c r="A361" s="38" t="s">
        <v>80</v>
      </c>
      <c r="B361" s="15">
        <v>18.859000000000002</v>
      </c>
      <c r="C361" s="15">
        <v>13.3</v>
      </c>
      <c r="D361" s="15">
        <v>13.15</v>
      </c>
      <c r="E361" s="49" t="s">
        <v>81</v>
      </c>
    </row>
    <row r="362" spans="1:5" ht="15.75" thickBot="1">
      <c r="A362" s="38" t="s">
        <v>82</v>
      </c>
      <c r="B362" s="15">
        <v>127.869</v>
      </c>
      <c r="C362" s="15">
        <v>133.24700000000001</v>
      </c>
      <c r="D362" s="15">
        <v>134.63200000000001</v>
      </c>
      <c r="E362" s="49" t="s">
        <v>83</v>
      </c>
    </row>
    <row r="363" spans="1:5" ht="15.75" thickBot="1">
      <c r="A363" s="38" t="s">
        <v>84</v>
      </c>
      <c r="B363" s="15">
        <v>18.701000000000001</v>
      </c>
      <c r="C363" s="15">
        <v>19.472000000000001</v>
      </c>
      <c r="D363" s="15">
        <v>17.858000000000001</v>
      </c>
      <c r="E363" s="49" t="s">
        <v>85</v>
      </c>
    </row>
    <row r="364" spans="1:5" ht="16.5" thickBot="1">
      <c r="A364" s="48" t="s">
        <v>179</v>
      </c>
      <c r="B364" s="50">
        <f>SUM(B342:B363)</f>
        <v>1893.2007999999998</v>
      </c>
      <c r="C364" s="50">
        <f t="shared" ref="C364" si="17">SUM(C342:C363)</f>
        <v>1947.434</v>
      </c>
      <c r="D364" s="50">
        <f t="shared" ref="D364" si="18">SUM(D342:D363)</f>
        <v>1955.6579999999999</v>
      </c>
      <c r="E364" s="48" t="s">
        <v>181</v>
      </c>
    </row>
    <row r="365" spans="1:5" ht="16.5" thickBot="1">
      <c r="A365" s="48" t="s">
        <v>180</v>
      </c>
      <c r="B365" s="50">
        <v>2718.7890000000002</v>
      </c>
      <c r="C365" s="50">
        <v>2738.886</v>
      </c>
      <c r="D365" s="50">
        <v>2842.8510000000001</v>
      </c>
      <c r="E365" s="48" t="s">
        <v>182</v>
      </c>
    </row>
    <row r="367" spans="1:5">
      <c r="A367" s="35" t="s">
        <v>142</v>
      </c>
      <c r="E367" s="34" t="s">
        <v>143</v>
      </c>
    </row>
    <row r="368" spans="1:5" ht="15.75" customHeight="1">
      <c r="A368" s="32" t="s">
        <v>105</v>
      </c>
      <c r="C368" s="67" t="s">
        <v>106</v>
      </c>
      <c r="D368" s="67"/>
      <c r="E368" s="67"/>
    </row>
    <row r="369" spans="1:5" ht="15.75" thickBot="1">
      <c r="A369" s="35" t="s">
        <v>107</v>
      </c>
      <c r="E369" s="33" t="s">
        <v>108</v>
      </c>
    </row>
    <row r="370" spans="1:5" ht="15.75" thickBot="1">
      <c r="A370" s="52" t="s">
        <v>37</v>
      </c>
      <c r="B370" s="46">
        <v>2015</v>
      </c>
      <c r="C370" s="46">
        <v>2016</v>
      </c>
      <c r="D370" s="46">
        <v>2017</v>
      </c>
      <c r="E370" s="47" t="s">
        <v>38</v>
      </c>
    </row>
    <row r="371" spans="1:5" ht="15.75" thickBot="1">
      <c r="A371" s="38" t="s">
        <v>42</v>
      </c>
      <c r="B371" s="15">
        <f>B461/B281*1000</f>
        <v>230.68907563025212</v>
      </c>
      <c r="C371" s="15">
        <f>C461/C281*1000</f>
        <v>200</v>
      </c>
      <c r="D371" s="15">
        <f>D461/D281*1000</f>
        <v>200</v>
      </c>
      <c r="E371" s="49" t="s">
        <v>43</v>
      </c>
    </row>
    <row r="372" spans="1:5" ht="15.75" thickBot="1">
      <c r="A372" s="38" t="s">
        <v>44</v>
      </c>
      <c r="B372" s="15">
        <f t="shared" ref="B372:C372" si="19">B462/B282*1000</f>
        <v>250</v>
      </c>
      <c r="C372" s="15">
        <f t="shared" si="19"/>
        <v>278.17569841804101</v>
      </c>
      <c r="D372" s="15">
        <f t="shared" ref="B372:D394" si="20">D462/D282*1000</f>
        <v>250.00343637888133</v>
      </c>
      <c r="E372" s="49" t="s">
        <v>45</v>
      </c>
    </row>
    <row r="373" spans="1:5" ht="15.75" thickBot="1">
      <c r="A373" s="38" t="s">
        <v>46</v>
      </c>
      <c r="B373" s="15">
        <f t="shared" ref="B373:C373" si="21">B463/B283*1000</f>
        <v>120.05262580857361</v>
      </c>
      <c r="C373" s="15">
        <f t="shared" si="21"/>
        <v>119.97201818817769</v>
      </c>
      <c r="D373" s="15">
        <f t="shared" si="20"/>
        <v>120.04936609446875</v>
      </c>
      <c r="E373" s="49" t="s">
        <v>47</v>
      </c>
    </row>
    <row r="374" spans="1:5" ht="15.75" thickBot="1">
      <c r="A374" s="38" t="s">
        <v>48</v>
      </c>
      <c r="B374" s="15">
        <f t="shared" ref="B374:C374" si="22">B464/B284*1000</f>
        <v>217.67000000000002</v>
      </c>
      <c r="C374" s="15">
        <f t="shared" si="22"/>
        <v>240.1</v>
      </c>
      <c r="D374" s="15">
        <f t="shared" si="20"/>
        <v>250.11397334069451</v>
      </c>
      <c r="E374" s="49" t="s">
        <v>49</v>
      </c>
    </row>
    <row r="375" spans="1:5" ht="15.75" thickBot="1">
      <c r="A375" s="38" t="s">
        <v>50</v>
      </c>
      <c r="B375" s="15">
        <f>B465/B285*1000</f>
        <v>237.29332516840171</v>
      </c>
      <c r="C375" s="15">
        <f>C465/C285*1000</f>
        <v>239.11554733523249</v>
      </c>
      <c r="D375" s="15">
        <f t="shared" si="20"/>
        <v>246.03226177037158</v>
      </c>
      <c r="E375" s="49" t="s">
        <v>51</v>
      </c>
    </row>
    <row r="376" spans="1:5" ht="15.75" thickBot="1">
      <c r="A376" s="38" t="s">
        <v>52</v>
      </c>
      <c r="B376" s="15">
        <f t="shared" ref="B376:C376" si="23">B466/B286*1000</f>
        <v>109.96807378503016</v>
      </c>
      <c r="C376" s="15">
        <f t="shared" si="23"/>
        <v>397.79411764705878</v>
      </c>
      <c r="D376" s="15">
        <f t="shared" si="20"/>
        <v>353.2085561497326</v>
      </c>
      <c r="E376" s="49" t="s">
        <v>53</v>
      </c>
    </row>
    <row r="377" spans="1:5" ht="15.75" thickBot="1">
      <c r="A377" s="38" t="s">
        <v>54</v>
      </c>
      <c r="B377" s="15">
        <f t="shared" ref="B377:C377" si="24">B467/B287*1000</f>
        <v>111.88413246200162</v>
      </c>
      <c r="C377" s="15">
        <f t="shared" si="24"/>
        <v>112.52677247514966</v>
      </c>
      <c r="D377" s="15">
        <f>D467/D287*1000</f>
        <v>113.97579853919112</v>
      </c>
      <c r="E377" s="49" t="s">
        <v>55</v>
      </c>
    </row>
    <row r="378" spans="1:5" ht="15.75" thickBot="1">
      <c r="A378" s="38" t="s">
        <v>56</v>
      </c>
      <c r="B378" s="15">
        <f t="shared" ref="B378:C378" si="25">B468/B288*1000</f>
        <v>200.1</v>
      </c>
      <c r="C378" s="15">
        <f t="shared" si="25"/>
        <v>200.50000000000003</v>
      </c>
      <c r="D378" s="15">
        <f t="shared" si="20"/>
        <v>200</v>
      </c>
      <c r="E378" s="49" t="s">
        <v>57</v>
      </c>
    </row>
    <row r="379" spans="1:5" ht="15.75" thickBot="1">
      <c r="A379" s="38" t="s">
        <v>58</v>
      </c>
      <c r="B379" s="15">
        <f>B469/B289*1000</f>
        <v>172.99880881477068</v>
      </c>
      <c r="C379" s="15">
        <f>C469/C289*1000</f>
        <v>173.00117577895355</v>
      </c>
      <c r="D379" s="15">
        <f t="shared" si="20"/>
        <v>109.14015724385639</v>
      </c>
      <c r="E379" s="49" t="s">
        <v>59</v>
      </c>
    </row>
    <row r="380" spans="1:5" ht="15.75" thickBot="1">
      <c r="A380" s="38" t="s">
        <v>60</v>
      </c>
      <c r="B380" s="15">
        <f t="shared" ref="B380:C380" si="26">B470/B290*1000</f>
        <v>131.97427797833933</v>
      </c>
      <c r="C380" s="15">
        <f t="shared" si="26"/>
        <v>120.0473640856672</v>
      </c>
      <c r="D380" s="15">
        <f t="shared" si="20"/>
        <v>156.53142924238833</v>
      </c>
      <c r="E380" s="49" t="s">
        <v>61</v>
      </c>
    </row>
    <row r="381" spans="1:5" ht="15.75" thickBot="1">
      <c r="A381" s="38" t="s">
        <v>62</v>
      </c>
      <c r="B381" s="15">
        <f t="shared" ref="B381:C381" si="27">B471/B291*1000</f>
        <v>110.47465775749674</v>
      </c>
      <c r="C381" s="15">
        <f t="shared" si="27"/>
        <v>189.78390206712862</v>
      </c>
      <c r="D381" s="15">
        <f t="shared" si="20"/>
        <v>109.99892216316181</v>
      </c>
      <c r="E381" s="49" t="s">
        <v>63</v>
      </c>
    </row>
    <row r="382" spans="1:5" ht="15.75" thickBot="1">
      <c r="A382" s="38" t="s">
        <v>64</v>
      </c>
      <c r="B382" s="15">
        <f t="shared" ref="B382:C382" si="28">B472/B292*1000</f>
        <v>757.65392673573103</v>
      </c>
      <c r="C382" s="15">
        <f t="shared" si="28"/>
        <v>824.8160504235417</v>
      </c>
      <c r="D382" s="15">
        <f t="shared" si="20"/>
        <v>214.58342551214548</v>
      </c>
      <c r="E382" s="49" t="s">
        <v>65</v>
      </c>
    </row>
    <row r="383" spans="1:5" ht="15.75" thickBot="1">
      <c r="A383" s="38" t="s">
        <v>66</v>
      </c>
      <c r="B383" s="15">
        <f>B473/B293*1000</f>
        <v>90.684856172013212</v>
      </c>
      <c r="C383" s="15">
        <f>C473/C293*1000</f>
        <v>89.966870399941286</v>
      </c>
      <c r="D383" s="15">
        <f t="shared" si="20"/>
        <v>130.00134958837555</v>
      </c>
      <c r="E383" s="49" t="s">
        <v>67</v>
      </c>
    </row>
    <row r="384" spans="1:5" ht="15.75" thickBot="1">
      <c r="A384" s="38" t="s">
        <v>68</v>
      </c>
      <c r="B384" s="15">
        <f t="shared" ref="B384:C384" si="29">B474/B294*1000</f>
        <v>226.84999999999991</v>
      </c>
      <c r="C384" s="15">
        <f t="shared" si="29"/>
        <v>254.2</v>
      </c>
      <c r="D384" s="15">
        <f t="shared" si="20"/>
        <v>253.63185269325038</v>
      </c>
      <c r="E384" s="49" t="s">
        <v>69</v>
      </c>
    </row>
    <row r="385" spans="1:5" ht="15.75" thickBot="1">
      <c r="A385" s="38" t="s">
        <v>70</v>
      </c>
      <c r="B385" s="15">
        <f t="shared" ref="B385:C385" si="30">B475/B295*1000</f>
        <v>120.00000000000001</v>
      </c>
      <c r="C385" s="15">
        <f t="shared" si="30"/>
        <v>119.99999999999999</v>
      </c>
      <c r="D385" s="15">
        <f t="shared" si="20"/>
        <v>120</v>
      </c>
      <c r="E385" s="49" t="s">
        <v>71</v>
      </c>
    </row>
    <row r="386" spans="1:5" ht="15.75" thickBot="1">
      <c r="A386" s="38" t="s">
        <v>72</v>
      </c>
      <c r="B386" s="15">
        <f t="shared" ref="B386:C386" si="31">B476/B296*1000</f>
        <v>372.89478898355458</v>
      </c>
      <c r="C386" s="15">
        <f t="shared" si="31"/>
        <v>335.13796716730701</v>
      </c>
      <c r="D386" s="15">
        <f t="shared" si="20"/>
        <v>298.74999999999994</v>
      </c>
      <c r="E386" s="49" t="s">
        <v>73</v>
      </c>
    </row>
    <row r="387" spans="1:5" ht="15.75" thickBot="1">
      <c r="A387" s="38" t="s">
        <v>74</v>
      </c>
      <c r="B387" s="15">
        <f>B477/B297*1000</f>
        <v>209.6628300014282</v>
      </c>
      <c r="C387" s="15">
        <f>C477/C297*1000</f>
        <v>500</v>
      </c>
      <c r="D387" s="15">
        <f t="shared" si="20"/>
        <v>500</v>
      </c>
      <c r="E387" s="49" t="s">
        <v>75</v>
      </c>
    </row>
    <row r="388" spans="1:5" ht="15.75" thickBot="1">
      <c r="A388" s="38" t="s">
        <v>76</v>
      </c>
      <c r="B388" s="15">
        <f t="shared" ref="B388:C388" si="32">B478/B298*1000</f>
        <v>203.3390903857225</v>
      </c>
      <c r="C388" s="15">
        <f t="shared" si="32"/>
        <v>203.24714371617557</v>
      </c>
      <c r="D388" s="15">
        <f t="shared" si="20"/>
        <v>201.90544120643978</v>
      </c>
      <c r="E388" s="49" t="s">
        <v>77</v>
      </c>
    </row>
    <row r="389" spans="1:5" ht="15.75" thickBot="1">
      <c r="A389" s="38" t="s">
        <v>78</v>
      </c>
      <c r="B389" s="15">
        <f t="shared" ref="B389:C389" si="33">B479/B299*1000</f>
        <v>233</v>
      </c>
      <c r="C389" s="15">
        <f t="shared" si="33"/>
        <v>236.69503832190404</v>
      </c>
      <c r="D389" s="15">
        <f t="shared" si="20"/>
        <v>237.3534383403765</v>
      </c>
      <c r="E389" s="49" t="s">
        <v>79</v>
      </c>
    </row>
    <row r="390" spans="1:5" ht="15.75" thickBot="1">
      <c r="A390" s="38" t="s">
        <v>80</v>
      </c>
      <c r="B390" s="15">
        <f>B480/B300*1000</f>
        <v>1861.5247207709979</v>
      </c>
      <c r="C390" s="15">
        <f>C480/C300*1000</f>
        <v>255.48619576461641</v>
      </c>
      <c r="D390" s="15">
        <f t="shared" si="20"/>
        <v>254.30623269751896</v>
      </c>
      <c r="E390" s="49" t="s">
        <v>81</v>
      </c>
    </row>
    <row r="391" spans="1:5" ht="15.75" thickBot="1">
      <c r="A391" s="38" t="s">
        <v>82</v>
      </c>
      <c r="B391" s="15">
        <f t="shared" ref="B391:C391" si="34">B481/B301*1000</f>
        <v>128.88346738275561</v>
      </c>
      <c r="C391" s="15">
        <f t="shared" si="34"/>
        <v>118.56654148820004</v>
      </c>
      <c r="D391" s="15">
        <f t="shared" si="20"/>
        <v>126.0629827889958</v>
      </c>
      <c r="E391" s="49" t="s">
        <v>83</v>
      </c>
    </row>
    <row r="392" spans="1:5" ht="15.75" thickBot="1">
      <c r="A392" s="38" t="s">
        <v>84</v>
      </c>
      <c r="B392" s="15">
        <f t="shared" ref="B392:C392" si="35">B482/B302*1000</f>
        <v>91</v>
      </c>
      <c r="C392" s="15">
        <f t="shared" si="35"/>
        <v>91.000000000000014</v>
      </c>
      <c r="D392" s="15">
        <f t="shared" si="20"/>
        <v>90.955493826619573</v>
      </c>
      <c r="E392" s="49" t="s">
        <v>85</v>
      </c>
    </row>
    <row r="393" spans="1:5" ht="16.5" thickBot="1">
      <c r="A393" s="48" t="s">
        <v>179</v>
      </c>
      <c r="B393" s="50">
        <v>202.22875898080258</v>
      </c>
      <c r="C393" s="50">
        <v>202.89620596905007</v>
      </c>
      <c r="D393" s="50">
        <f t="shared" si="20"/>
        <v>179.38799961612398</v>
      </c>
      <c r="E393" s="48" t="s">
        <v>181</v>
      </c>
    </row>
    <row r="394" spans="1:5" ht="16.5" thickBot="1">
      <c r="A394" s="48" t="s">
        <v>180</v>
      </c>
      <c r="B394" s="50">
        <f t="shared" si="20"/>
        <v>210.1583937699007</v>
      </c>
      <c r="C394" s="50">
        <f t="shared" si="20"/>
        <v>211.3311477981874</v>
      </c>
      <c r="D394" s="50">
        <f t="shared" si="20"/>
        <v>211.84475157084046</v>
      </c>
      <c r="E394" s="48" t="s">
        <v>182</v>
      </c>
    </row>
    <row r="399" spans="1:5">
      <c r="A399" s="35" t="s">
        <v>144</v>
      </c>
      <c r="E399" s="34" t="s">
        <v>145</v>
      </c>
    </row>
    <row r="400" spans="1:5">
      <c r="A400" s="35" t="s">
        <v>109</v>
      </c>
      <c r="C400" s="60" t="s">
        <v>110</v>
      </c>
      <c r="D400" s="60"/>
      <c r="E400" s="60"/>
    </row>
    <row r="401" spans="1:5" ht="15.75" thickBot="1">
      <c r="A401" s="35" t="s">
        <v>107</v>
      </c>
      <c r="E401" s="33" t="s">
        <v>108</v>
      </c>
    </row>
    <row r="402" spans="1:5" ht="15.75" thickBot="1">
      <c r="A402" s="52" t="s">
        <v>37</v>
      </c>
      <c r="B402" s="46">
        <v>2015</v>
      </c>
      <c r="C402" s="46">
        <v>2016</v>
      </c>
      <c r="D402" s="46">
        <v>2017</v>
      </c>
      <c r="E402" s="47" t="s">
        <v>38</v>
      </c>
    </row>
    <row r="403" spans="1:5" ht="15.75" thickBot="1">
      <c r="A403" s="38" t="s">
        <v>42</v>
      </c>
      <c r="B403" s="15">
        <f>B496/B313*1000</f>
        <v>21.900000395386165</v>
      </c>
      <c r="C403" s="15">
        <f>C496/C313*1000</f>
        <v>21.896103896103895</v>
      </c>
      <c r="D403" s="15">
        <f>D496/D313*1000</f>
        <v>21.899996660153967</v>
      </c>
      <c r="E403" s="49" t="s">
        <v>43</v>
      </c>
    </row>
    <row r="404" spans="1:5" ht="15.75" thickBot="1">
      <c r="A404" s="38" t="s">
        <v>44</v>
      </c>
      <c r="B404" s="15">
        <f t="shared" ref="B404:D404" si="36">B497/B314*1000</f>
        <v>16.100000000000001</v>
      </c>
      <c r="C404" s="15">
        <f t="shared" si="36"/>
        <v>16.100000000000001</v>
      </c>
      <c r="D404" s="15">
        <f t="shared" si="36"/>
        <v>16.1760944699673</v>
      </c>
      <c r="E404" s="49" t="s">
        <v>45</v>
      </c>
    </row>
    <row r="405" spans="1:5" ht="15.75" thickBot="1">
      <c r="A405" s="38" t="s">
        <v>46</v>
      </c>
      <c r="B405" s="15">
        <f t="shared" ref="B405:D405" si="37">B498/B315*1000</f>
        <v>16.490543178299792</v>
      </c>
      <c r="C405" s="15">
        <f t="shared" si="37"/>
        <v>15.852951360642129</v>
      </c>
      <c r="D405" s="15">
        <f t="shared" si="37"/>
        <v>17.969633047998215</v>
      </c>
      <c r="E405" s="49" t="s">
        <v>47</v>
      </c>
    </row>
    <row r="406" spans="1:5" ht="15.75" thickBot="1">
      <c r="A406" s="38" t="s">
        <v>48</v>
      </c>
      <c r="B406" s="15">
        <f t="shared" ref="B406:D406" si="38">B499/B316*1000</f>
        <v>13.830945537885993</v>
      </c>
      <c r="C406" s="15">
        <f t="shared" si="38"/>
        <v>14.15857993620237</v>
      </c>
      <c r="D406" s="15">
        <f t="shared" si="38"/>
        <v>14.452804669980528</v>
      </c>
      <c r="E406" s="49" t="s">
        <v>49</v>
      </c>
    </row>
    <row r="407" spans="1:5" ht="15.75" thickBot="1">
      <c r="A407" s="38" t="s">
        <v>50</v>
      </c>
      <c r="B407" s="15">
        <f t="shared" ref="B407:D407" si="39">B500/B317*1000</f>
        <v>20.257273314322614</v>
      </c>
      <c r="C407" s="15">
        <f t="shared" si="39"/>
        <v>20.500507686522834</v>
      </c>
      <c r="D407" s="15">
        <f t="shared" si="39"/>
        <v>19.906771307097873</v>
      </c>
      <c r="E407" s="49" t="s">
        <v>51</v>
      </c>
    </row>
    <row r="408" spans="1:5" ht="15.75" thickBot="1">
      <c r="A408" s="38" t="s">
        <v>52</v>
      </c>
      <c r="B408" s="15">
        <f t="shared" ref="B408:D408" si="40">B501/B318*1000</f>
        <v>10.7</v>
      </c>
      <c r="C408" s="15">
        <f t="shared" si="40"/>
        <v>47.319587628865982</v>
      </c>
      <c r="D408" s="15">
        <f t="shared" si="40"/>
        <v>56.459074733096088</v>
      </c>
      <c r="E408" s="49" t="s">
        <v>53</v>
      </c>
    </row>
    <row r="409" spans="1:5" ht="15.75" thickBot="1">
      <c r="A409" s="38" t="s">
        <v>54</v>
      </c>
      <c r="B409" s="15">
        <f t="shared" ref="B409:D409" si="41">B502/B319*1000</f>
        <v>11.421272070626005</v>
      </c>
      <c r="C409" s="15">
        <f t="shared" si="41"/>
        <v>11.422948507172348</v>
      </c>
      <c r="D409" s="15">
        <f t="shared" si="41"/>
        <v>11.359442897775056</v>
      </c>
      <c r="E409" s="49" t="s">
        <v>55</v>
      </c>
    </row>
    <row r="410" spans="1:5" ht="15.75" thickBot="1">
      <c r="A410" s="38" t="s">
        <v>56</v>
      </c>
      <c r="B410" s="15">
        <f t="shared" ref="B410:D410" si="42">B503/B320*1000</f>
        <v>18.8</v>
      </c>
      <c r="C410" s="15">
        <f t="shared" si="42"/>
        <v>19</v>
      </c>
      <c r="D410" s="15">
        <f t="shared" si="42"/>
        <v>18.552574492475223</v>
      </c>
      <c r="E410" s="49" t="s">
        <v>57</v>
      </c>
    </row>
    <row r="411" spans="1:5" ht="15.75" thickBot="1">
      <c r="A411" s="38" t="s">
        <v>58</v>
      </c>
      <c r="B411" s="15">
        <f t="shared" ref="B411:D411" si="43">B504/B321*1000</f>
        <v>11.220731664378016</v>
      </c>
      <c r="C411" s="15">
        <f t="shared" si="43"/>
        <v>11.244486452425964</v>
      </c>
      <c r="D411" s="15">
        <f t="shared" si="43"/>
        <v>13.164670492316619</v>
      </c>
      <c r="E411" s="49" t="s">
        <v>59</v>
      </c>
    </row>
    <row r="412" spans="1:5" ht="15.75" thickBot="1">
      <c r="A412" s="38" t="s">
        <v>60</v>
      </c>
      <c r="B412" s="15">
        <f t="shared" ref="B412:D412" si="44">B505/B322*1000</f>
        <v>34.462951363949578</v>
      </c>
      <c r="C412" s="15">
        <f t="shared" si="44"/>
        <v>35.062507687119606</v>
      </c>
      <c r="D412" s="15">
        <f t="shared" si="44"/>
        <v>40.921964819879733</v>
      </c>
      <c r="E412" s="49" t="s">
        <v>61</v>
      </c>
    </row>
    <row r="413" spans="1:5" ht="15.75" thickBot="1">
      <c r="A413" s="38" t="s">
        <v>62</v>
      </c>
      <c r="B413" s="15">
        <f>B506/B323*1000</f>
        <v>24.10985005534144</v>
      </c>
      <c r="C413" s="15">
        <f>C506/C323*1000</f>
        <v>25.556194121818031</v>
      </c>
      <c r="D413" s="15">
        <f>D506/D323*1000</f>
        <v>13.000183756003363</v>
      </c>
      <c r="E413" s="49" t="s">
        <v>63</v>
      </c>
    </row>
    <row r="414" spans="1:5" ht="15.75" thickBot="1">
      <c r="A414" s="38" t="s">
        <v>64</v>
      </c>
      <c r="B414" s="15">
        <f t="shared" ref="B414:D414" si="45">B507/B324*1000</f>
        <v>19.355</v>
      </c>
      <c r="C414" s="15">
        <f t="shared" si="45"/>
        <v>19.355</v>
      </c>
      <c r="D414" s="15">
        <f t="shared" si="45"/>
        <v>23.655097499499057</v>
      </c>
      <c r="E414" s="49" t="s">
        <v>65</v>
      </c>
    </row>
    <row r="415" spans="1:5" ht="15.75" thickBot="1">
      <c r="A415" s="38" t="s">
        <v>66</v>
      </c>
      <c r="B415" s="15">
        <f t="shared" ref="B415:D415" si="46">B508/B325*1000</f>
        <v>8.3372977492857636</v>
      </c>
      <c r="C415" s="15">
        <f t="shared" si="46"/>
        <v>8.6133581804165313</v>
      </c>
      <c r="D415" s="15">
        <f t="shared" si="46"/>
        <v>28.02286152282403</v>
      </c>
      <c r="E415" s="49" t="s">
        <v>67</v>
      </c>
    </row>
    <row r="416" spans="1:5" ht="15.75" thickBot="1">
      <c r="A416" s="38" t="s">
        <v>68</v>
      </c>
      <c r="B416" s="15">
        <f t="shared" ref="B416:D416" si="47">B509/B326*1000</f>
        <v>25.5</v>
      </c>
      <c r="C416" s="15">
        <f t="shared" si="47"/>
        <v>24.6</v>
      </c>
      <c r="D416" s="15">
        <f t="shared" si="47"/>
        <v>27.039407259242012</v>
      </c>
      <c r="E416" s="49" t="s">
        <v>69</v>
      </c>
    </row>
    <row r="417" spans="1:5" ht="15.75" thickBot="1">
      <c r="A417" s="38" t="s">
        <v>70</v>
      </c>
      <c r="B417" s="15">
        <f t="shared" ref="B417:D417" si="48">B510/B327*1000</f>
        <v>14.976740098253325</v>
      </c>
      <c r="C417" s="15">
        <f t="shared" si="48"/>
        <v>23.935202538677547</v>
      </c>
      <c r="D417" s="15">
        <f t="shared" si="48"/>
        <v>14.820435002529083</v>
      </c>
      <c r="E417" s="49" t="s">
        <v>71</v>
      </c>
    </row>
    <row r="418" spans="1:5" ht="15.75" thickBot="1">
      <c r="A418" s="38" t="s">
        <v>72</v>
      </c>
      <c r="B418" s="15">
        <f t="shared" ref="B418:D418" si="49">B511/B328*1000</f>
        <v>17.2</v>
      </c>
      <c r="C418" s="15">
        <f t="shared" si="49"/>
        <v>14.418609287466083</v>
      </c>
      <c r="D418" s="15">
        <f t="shared" si="49"/>
        <v>17.279977963782649</v>
      </c>
      <c r="E418" s="49" t="s">
        <v>73</v>
      </c>
    </row>
    <row r="419" spans="1:5" ht="15.75" thickBot="1">
      <c r="A419" s="38" t="s">
        <v>74</v>
      </c>
      <c r="B419" s="15">
        <f t="shared" ref="B419:D419" si="50">B512/B329*1000</f>
        <v>23.5</v>
      </c>
      <c r="C419" s="15">
        <f t="shared" si="50"/>
        <v>65</v>
      </c>
      <c r="D419" s="15">
        <f t="shared" si="50"/>
        <v>65</v>
      </c>
      <c r="E419" s="49" t="s">
        <v>75</v>
      </c>
    </row>
    <row r="420" spans="1:5" ht="15.75" thickBot="1">
      <c r="A420" s="38" t="s">
        <v>76</v>
      </c>
      <c r="B420" s="15">
        <f>B513/B330*1000</f>
        <v>15.083997200784172</v>
      </c>
      <c r="C420" s="15">
        <f>C513/C330*1000</f>
        <v>14.915735419476521</v>
      </c>
      <c r="D420" s="15">
        <f>D513/D330*1000</f>
        <v>14.89855796927797</v>
      </c>
      <c r="E420" s="49" t="s">
        <v>77</v>
      </c>
    </row>
    <row r="421" spans="1:5" ht="15.75" thickBot="1">
      <c r="A421" s="38" t="s">
        <v>78</v>
      </c>
      <c r="B421" s="15">
        <f t="shared" ref="B421:D421" si="51">B514/B331*1000</f>
        <v>20.408092010679809</v>
      </c>
      <c r="C421" s="15">
        <f t="shared" si="51"/>
        <v>23.630084575110754</v>
      </c>
      <c r="D421" s="15">
        <f t="shared" si="51"/>
        <v>23.637448370812301</v>
      </c>
      <c r="E421" s="49" t="s">
        <v>79</v>
      </c>
    </row>
    <row r="422" spans="1:5" ht="15.75" thickBot="1">
      <c r="A422" s="38" t="s">
        <v>80</v>
      </c>
      <c r="B422" s="15">
        <f t="shared" ref="B422:D422" si="52">B515/B332*1000</f>
        <v>14.734280539168422</v>
      </c>
      <c r="C422" s="15">
        <f t="shared" si="52"/>
        <v>14.371058343555413</v>
      </c>
      <c r="D422" s="15">
        <f t="shared" si="52"/>
        <v>14.415636838043927</v>
      </c>
      <c r="E422" s="49" t="s">
        <v>81</v>
      </c>
    </row>
    <row r="423" spans="1:5" ht="15.75" thickBot="1">
      <c r="A423" s="38" t="s">
        <v>82</v>
      </c>
      <c r="B423" s="15">
        <f t="shared" ref="B423:D423" si="53">B516/B333*1000</f>
        <v>11.721281200492065</v>
      </c>
      <c r="C423" s="15">
        <f t="shared" si="53"/>
        <v>12.466341627059386</v>
      </c>
      <c r="D423" s="15">
        <f t="shared" si="53"/>
        <v>15.000374781181725</v>
      </c>
      <c r="E423" s="49" t="s">
        <v>83</v>
      </c>
    </row>
    <row r="424" spans="1:5" ht="15.75" thickBot="1">
      <c r="A424" s="38" t="s">
        <v>84</v>
      </c>
      <c r="B424" s="15">
        <f t="shared" ref="B424:D424" si="54">B517/B334*1000</f>
        <v>10.524798207205654</v>
      </c>
      <c r="C424" s="15">
        <f t="shared" si="54"/>
        <v>11.438721750140687</v>
      </c>
      <c r="D424" s="15">
        <f t="shared" si="54"/>
        <v>10.63012920053251</v>
      </c>
      <c r="E424" s="49" t="s">
        <v>85</v>
      </c>
    </row>
    <row r="425" spans="1:5" ht="16.5" thickBot="1">
      <c r="A425" s="48" t="s">
        <v>179</v>
      </c>
      <c r="B425" s="50">
        <f t="shared" ref="B425:D426" si="55">B518/B335*1000</f>
        <v>16.124431875880202</v>
      </c>
      <c r="C425" s="50">
        <f t="shared" si="55"/>
        <v>16.609114085218518</v>
      </c>
      <c r="D425" s="50">
        <f t="shared" si="55"/>
        <v>16.920527650980485</v>
      </c>
      <c r="E425" s="48" t="s">
        <v>181</v>
      </c>
    </row>
    <row r="426" spans="1:5" ht="16.5" thickBot="1">
      <c r="A426" s="48" t="s">
        <v>180</v>
      </c>
      <c r="B426" s="50">
        <f t="shared" si="55"/>
        <v>14.808507868594512</v>
      </c>
      <c r="C426" s="50">
        <f t="shared" si="55"/>
        <v>14.717717962003512</v>
      </c>
      <c r="D426" s="50">
        <f t="shared" si="55"/>
        <v>14.871075654047742</v>
      </c>
      <c r="E426" s="48" t="s">
        <v>182</v>
      </c>
    </row>
    <row r="428" spans="1:5">
      <c r="A428" s="35" t="s">
        <v>146</v>
      </c>
      <c r="E428" s="34" t="s">
        <v>147</v>
      </c>
    </row>
    <row r="429" spans="1:5">
      <c r="A429" s="35" t="s">
        <v>111</v>
      </c>
      <c r="E429" s="2" t="s">
        <v>112</v>
      </c>
    </row>
    <row r="430" spans="1:5" ht="15.75" thickBot="1">
      <c r="A430" s="35" t="s">
        <v>107</v>
      </c>
      <c r="E430" s="33" t="s">
        <v>108</v>
      </c>
    </row>
    <row r="431" spans="1:5" ht="15.75" thickBot="1">
      <c r="A431" s="52" t="s">
        <v>37</v>
      </c>
      <c r="B431" s="46">
        <v>2015</v>
      </c>
      <c r="C431" s="46">
        <v>2016</v>
      </c>
      <c r="D431" s="46">
        <v>2017</v>
      </c>
      <c r="E431" s="47" t="s">
        <v>38</v>
      </c>
    </row>
    <row r="432" spans="1:5" ht="15.75" thickBot="1">
      <c r="A432" s="38" t="s">
        <v>42</v>
      </c>
      <c r="B432" s="15">
        <f t="shared" ref="B432:C432" si="56">B528/B342*1000</f>
        <v>150.00000000000003</v>
      </c>
      <c r="C432" s="15">
        <f t="shared" si="56"/>
        <v>150</v>
      </c>
      <c r="D432" s="15">
        <f>D528/D342*1000</f>
        <v>150</v>
      </c>
      <c r="E432" s="49" t="s">
        <v>43</v>
      </c>
    </row>
    <row r="433" spans="1:5" ht="15.75" thickBot="1">
      <c r="A433" s="38" t="s">
        <v>44</v>
      </c>
      <c r="B433" s="15">
        <v>180</v>
      </c>
      <c r="C433" s="15">
        <v>180</v>
      </c>
      <c r="D433" s="15">
        <f t="shared" ref="B433:D455" si="57">D529/D343*1000</f>
        <v>180.00074417813497</v>
      </c>
      <c r="E433" s="49" t="s">
        <v>45</v>
      </c>
    </row>
    <row r="434" spans="1:5" ht="15.75" thickBot="1">
      <c r="A434" s="38" t="s">
        <v>46</v>
      </c>
      <c r="B434" s="15">
        <v>198</v>
      </c>
      <c r="C434" s="15">
        <v>198.5</v>
      </c>
      <c r="D434" s="15">
        <f t="shared" si="57"/>
        <v>198.21826280623605</v>
      </c>
      <c r="E434" s="49" t="s">
        <v>47</v>
      </c>
    </row>
    <row r="435" spans="1:5" ht="15.75" thickBot="1">
      <c r="A435" s="38" t="s">
        <v>48</v>
      </c>
      <c r="B435" s="15">
        <v>120</v>
      </c>
      <c r="C435" s="15">
        <v>120</v>
      </c>
      <c r="D435" s="15">
        <f t="shared" si="57"/>
        <v>119.99667829264241</v>
      </c>
      <c r="E435" s="49" t="s">
        <v>49</v>
      </c>
    </row>
    <row r="436" spans="1:5" ht="15.75" thickBot="1">
      <c r="A436" s="38" t="s">
        <v>50</v>
      </c>
      <c r="B436" s="15">
        <v>196.5</v>
      </c>
      <c r="C436" s="15">
        <v>200</v>
      </c>
      <c r="D436" s="15">
        <f t="shared" si="57"/>
        <v>183.8410294012447</v>
      </c>
      <c r="E436" s="49" t="s">
        <v>51</v>
      </c>
    </row>
    <row r="437" spans="1:5" ht="15.75" thickBot="1">
      <c r="A437" s="38" t="s">
        <v>52</v>
      </c>
      <c r="B437" s="15"/>
      <c r="C437" s="15"/>
      <c r="D437" s="15"/>
      <c r="E437" s="49" t="s">
        <v>53</v>
      </c>
    </row>
    <row r="438" spans="1:5" ht="15.75" thickBot="1">
      <c r="A438" s="38" t="s">
        <v>54</v>
      </c>
      <c r="B438" s="15">
        <v>150</v>
      </c>
      <c r="C438" s="15">
        <v>150</v>
      </c>
      <c r="D438" s="15">
        <f t="shared" si="57"/>
        <v>150.05452562704468</v>
      </c>
      <c r="E438" s="49" t="s">
        <v>55</v>
      </c>
    </row>
    <row r="439" spans="1:5" ht="15.75" thickBot="1">
      <c r="A439" s="38" t="s">
        <v>56</v>
      </c>
      <c r="B439" s="15">
        <v>219.6</v>
      </c>
      <c r="C439" s="15">
        <v>219.9</v>
      </c>
      <c r="D439" s="15">
        <f t="shared" si="57"/>
        <v>219.52661206686838</v>
      </c>
      <c r="E439" s="49" t="s">
        <v>57</v>
      </c>
    </row>
    <row r="440" spans="1:5" ht="15.75" thickBot="1">
      <c r="A440" s="38" t="s">
        <v>58</v>
      </c>
      <c r="B440" s="15">
        <v>274.5</v>
      </c>
      <c r="C440" s="15">
        <v>274.39999999999998</v>
      </c>
      <c r="D440" s="15">
        <f t="shared" si="57"/>
        <v>274.32650155494775</v>
      </c>
      <c r="E440" s="49" t="s">
        <v>59</v>
      </c>
    </row>
    <row r="441" spans="1:5" ht="15.75" thickBot="1">
      <c r="A441" s="38" t="s">
        <v>60</v>
      </c>
      <c r="B441" s="15">
        <v>163.4</v>
      </c>
      <c r="C441" s="15">
        <v>162.19999999999999</v>
      </c>
      <c r="D441" s="15">
        <f t="shared" si="57"/>
        <v>163.67924528301887</v>
      </c>
      <c r="E441" s="49" t="s">
        <v>61</v>
      </c>
    </row>
    <row r="442" spans="1:5" ht="15.75" thickBot="1">
      <c r="A442" s="38" t="s">
        <v>62</v>
      </c>
      <c r="B442" s="15">
        <v>170</v>
      </c>
      <c r="C442" s="15">
        <v>170</v>
      </c>
      <c r="D442" s="15">
        <f t="shared" si="57"/>
        <v>169.99952913734339</v>
      </c>
      <c r="E442" s="49" t="s">
        <v>63</v>
      </c>
    </row>
    <row r="443" spans="1:5" ht="15.75" thickBot="1">
      <c r="A443" s="38" t="s">
        <v>64</v>
      </c>
      <c r="B443" s="15">
        <v>180.7</v>
      </c>
      <c r="C443" s="15">
        <v>179.6</v>
      </c>
      <c r="D443" s="15">
        <f t="shared" si="57"/>
        <v>180.74698278940227</v>
      </c>
      <c r="E443" s="49" t="s">
        <v>65</v>
      </c>
    </row>
    <row r="444" spans="1:5" ht="15.75" thickBot="1">
      <c r="A444" s="38" t="s">
        <v>66</v>
      </c>
      <c r="B444" s="15">
        <v>210.1</v>
      </c>
      <c r="C444" s="15">
        <v>209.9</v>
      </c>
      <c r="D444" s="15">
        <f t="shared" si="57"/>
        <v>209.86219491947534</v>
      </c>
      <c r="E444" s="49" t="s">
        <v>67</v>
      </c>
    </row>
    <row r="445" spans="1:5" ht="15.75" thickBot="1">
      <c r="A445" s="38" t="s">
        <v>68</v>
      </c>
      <c r="B445" s="15">
        <v>214.16666666666669</v>
      </c>
      <c r="C445" s="15">
        <v>214.16666666666669</v>
      </c>
      <c r="D445" s="15">
        <f t="shared" si="57"/>
        <v>214.16666666666669</v>
      </c>
      <c r="E445" s="49" t="s">
        <v>69</v>
      </c>
    </row>
    <row r="446" spans="1:5" ht="15.75" thickBot="1">
      <c r="A446" s="38" t="s">
        <v>70</v>
      </c>
      <c r="B446" s="15">
        <v>170</v>
      </c>
      <c r="C446" s="15">
        <v>169.8</v>
      </c>
      <c r="D446" s="15">
        <f t="shared" si="57"/>
        <v>169.99714530402514</v>
      </c>
      <c r="E446" s="49" t="s">
        <v>71</v>
      </c>
    </row>
    <row r="447" spans="1:5" ht="15.75" thickBot="1">
      <c r="A447" s="38" t="s">
        <v>72</v>
      </c>
      <c r="B447" s="15">
        <v>350</v>
      </c>
      <c r="C447" s="15">
        <v>350</v>
      </c>
      <c r="D447" s="15">
        <f t="shared" si="57"/>
        <v>350</v>
      </c>
      <c r="E447" s="49" t="s">
        <v>73</v>
      </c>
    </row>
    <row r="448" spans="1:5" ht="15.75" thickBot="1">
      <c r="A448" s="38" t="s">
        <v>74</v>
      </c>
      <c r="B448" s="15"/>
      <c r="C448" s="15"/>
      <c r="D448" s="15"/>
      <c r="E448" s="49" t="s">
        <v>75</v>
      </c>
    </row>
    <row r="449" spans="1:5" ht="15.75" thickBot="1">
      <c r="A449" s="38" t="s">
        <v>76</v>
      </c>
      <c r="B449" s="15">
        <v>306.39999999999998</v>
      </c>
      <c r="C449" s="15">
        <v>303.7</v>
      </c>
      <c r="D449" s="15">
        <f t="shared" si="57"/>
        <v>305.54693159474283</v>
      </c>
      <c r="E449" s="49" t="s">
        <v>77</v>
      </c>
    </row>
    <row r="450" spans="1:5" ht="15.75" thickBot="1">
      <c r="A450" s="38" t="s">
        <v>78</v>
      </c>
      <c r="B450" s="15">
        <f t="shared" si="57"/>
        <v>266</v>
      </c>
      <c r="C450" s="15">
        <f t="shared" si="57"/>
        <v>260.6953125</v>
      </c>
      <c r="D450" s="15">
        <f t="shared" si="57"/>
        <v>259.77876106194691</v>
      </c>
      <c r="E450" s="49" t="s">
        <v>79</v>
      </c>
    </row>
    <row r="451" spans="1:5" ht="15.75" thickBot="1">
      <c r="A451" s="38" t="s">
        <v>80</v>
      </c>
      <c r="B451" s="15">
        <v>224.7</v>
      </c>
      <c r="C451" s="15">
        <v>197.4</v>
      </c>
      <c r="D451" s="15">
        <f t="shared" si="57"/>
        <v>228.13688212927758</v>
      </c>
      <c r="E451" s="49" t="s">
        <v>81</v>
      </c>
    </row>
    <row r="452" spans="1:5" ht="15.75" thickBot="1">
      <c r="A452" s="38" t="s">
        <v>82</v>
      </c>
      <c r="B452" s="15">
        <v>179.9</v>
      </c>
      <c r="C452" s="15">
        <v>180.2</v>
      </c>
      <c r="D452" s="15">
        <f t="shared" si="57"/>
        <v>180.25432289500267</v>
      </c>
      <c r="E452" s="49" t="s">
        <v>83</v>
      </c>
    </row>
    <row r="453" spans="1:5" ht="15.75" thickBot="1">
      <c r="A453" s="38" t="s">
        <v>84</v>
      </c>
      <c r="B453" s="15">
        <v>159</v>
      </c>
      <c r="C453" s="15">
        <v>157.80000000000001</v>
      </c>
      <c r="D453" s="15">
        <f t="shared" si="57"/>
        <v>157.46444170679806</v>
      </c>
      <c r="E453" s="49" t="s">
        <v>85</v>
      </c>
    </row>
    <row r="454" spans="1:5" ht="16.5" thickBot="1">
      <c r="A454" s="48" t="s">
        <v>179</v>
      </c>
      <c r="B454" s="50">
        <v>202.53833333333333</v>
      </c>
      <c r="C454" s="50">
        <v>201.12333333333331</v>
      </c>
      <c r="D454" s="50">
        <f t="shared" si="57"/>
        <v>220.96313448806825</v>
      </c>
      <c r="E454" s="48" t="s">
        <v>181</v>
      </c>
    </row>
    <row r="455" spans="1:5" ht="16.5" thickBot="1">
      <c r="A455" s="48" t="s">
        <v>180</v>
      </c>
      <c r="B455" s="50">
        <f t="shared" si="57"/>
        <v>231.27649847045873</v>
      </c>
      <c r="C455" s="50">
        <f t="shared" si="57"/>
        <v>231.82052849224101</v>
      </c>
      <c r="D455" s="50">
        <f t="shared" si="57"/>
        <v>232.10221007010216</v>
      </c>
      <c r="E455" s="48" t="s">
        <v>182</v>
      </c>
    </row>
    <row r="457" spans="1:5">
      <c r="A457" s="35" t="s">
        <v>149</v>
      </c>
      <c r="E457" s="34" t="s">
        <v>148</v>
      </c>
    </row>
    <row r="458" spans="1:5">
      <c r="A458" s="35" t="s">
        <v>113</v>
      </c>
      <c r="C458" s="60" t="s">
        <v>197</v>
      </c>
      <c r="D458" s="60"/>
      <c r="E458" s="60"/>
    </row>
    <row r="459" spans="1:5" ht="15.75" thickBot="1">
      <c r="A459" s="35" t="s">
        <v>114</v>
      </c>
      <c r="E459" s="34" t="s">
        <v>115</v>
      </c>
    </row>
    <row r="460" spans="1:5" ht="15.75" thickBot="1">
      <c r="A460" s="52" t="s">
        <v>37</v>
      </c>
      <c r="B460" s="46">
        <v>2015</v>
      </c>
      <c r="C460" s="46">
        <v>2016</v>
      </c>
      <c r="D460" s="46">
        <v>2017</v>
      </c>
      <c r="E460" s="47" t="s">
        <v>38</v>
      </c>
    </row>
    <row r="461" spans="1:5" ht="15.75" thickBot="1">
      <c r="A461" s="38" t="s">
        <v>42</v>
      </c>
      <c r="B461" s="15">
        <v>27.452000000000002</v>
      </c>
      <c r="C461" s="15">
        <v>7.4</v>
      </c>
      <c r="D461" s="15">
        <v>7.125</v>
      </c>
      <c r="E461" s="49" t="s">
        <v>43</v>
      </c>
    </row>
    <row r="462" spans="1:5" ht="15.75" thickBot="1">
      <c r="A462" s="38" t="s">
        <v>44</v>
      </c>
      <c r="B462" s="15">
        <v>18.765499999999999</v>
      </c>
      <c r="C462" s="15">
        <v>20.6615</v>
      </c>
      <c r="D462" s="15">
        <v>18.187999999999999</v>
      </c>
      <c r="E462" s="49" t="s">
        <v>45</v>
      </c>
    </row>
    <row r="463" spans="1:5" ht="15.75" thickBot="1">
      <c r="A463" s="38" t="s">
        <v>46</v>
      </c>
      <c r="B463" s="15">
        <v>1.095</v>
      </c>
      <c r="C463" s="15">
        <v>1.0289999999999999</v>
      </c>
      <c r="D463" s="15">
        <v>1.07</v>
      </c>
      <c r="E463" s="49" t="s">
        <v>47</v>
      </c>
    </row>
    <row r="464" spans="1:5" ht="15.75" thickBot="1">
      <c r="A464" s="38" t="s">
        <v>48</v>
      </c>
      <c r="B464" s="15">
        <v>54.1</v>
      </c>
      <c r="C464" s="15">
        <v>59.397618700000002</v>
      </c>
      <c r="D464" s="15">
        <v>59.8</v>
      </c>
      <c r="E464" s="49" t="s">
        <v>49</v>
      </c>
    </row>
    <row r="465" spans="1:5" ht="15.75" thickBot="1">
      <c r="A465" s="38" t="s">
        <v>50</v>
      </c>
      <c r="B465" s="15">
        <v>155</v>
      </c>
      <c r="C465" s="15">
        <v>164.26831605500001</v>
      </c>
      <c r="D465" s="15">
        <v>166.2912374725</v>
      </c>
      <c r="E465" s="49" t="s">
        <v>51</v>
      </c>
    </row>
    <row r="466" spans="1:5" ht="15.75" thickBot="1">
      <c r="A466" s="38" t="s">
        <v>52</v>
      </c>
      <c r="B466" s="15">
        <v>1.24</v>
      </c>
      <c r="C466" s="15">
        <v>4.8689999999999998</v>
      </c>
      <c r="D466" s="15">
        <v>3.9630000000000001</v>
      </c>
      <c r="E466" s="49" t="s">
        <v>53</v>
      </c>
    </row>
    <row r="467" spans="1:5" ht="15.75" thickBot="1">
      <c r="A467" s="38" t="s">
        <v>54</v>
      </c>
      <c r="B467" s="15">
        <v>6.0949999999999998</v>
      </c>
      <c r="C467" s="15">
        <v>6.1470000000000002</v>
      </c>
      <c r="D467" s="15">
        <v>6.2729999999999997</v>
      </c>
      <c r="E467" s="49" t="s">
        <v>55</v>
      </c>
    </row>
    <row r="468" spans="1:5" ht="15.75" thickBot="1">
      <c r="A468" s="38" t="s">
        <v>56</v>
      </c>
      <c r="B468" s="15">
        <v>30.032208600000001</v>
      </c>
      <c r="C468" s="15">
        <v>43.994913000000004</v>
      </c>
      <c r="D468" s="15">
        <v>41.6</v>
      </c>
      <c r="E468" s="49" t="s">
        <v>57</v>
      </c>
    </row>
    <row r="469" spans="1:5" ht="15.75" thickBot="1">
      <c r="A469" s="38" t="s">
        <v>58</v>
      </c>
      <c r="B469" s="15">
        <v>580.92999999999995</v>
      </c>
      <c r="C469" s="15">
        <v>588.54999999999995</v>
      </c>
      <c r="D469" s="15">
        <v>331.452</v>
      </c>
      <c r="E469" s="49" t="s">
        <v>59</v>
      </c>
    </row>
    <row r="470" spans="1:5" ht="15.75" thickBot="1">
      <c r="A470" s="38" t="s">
        <v>60</v>
      </c>
      <c r="B470" s="15">
        <v>58.490999999999993</v>
      </c>
      <c r="C470" s="15">
        <v>58.294999999999995</v>
      </c>
      <c r="D470" s="15">
        <v>70.655000000000001</v>
      </c>
      <c r="E470" s="49" t="s">
        <v>61</v>
      </c>
    </row>
    <row r="471" spans="1:5" ht="15.75" thickBot="1">
      <c r="A471" s="38" t="s">
        <v>62</v>
      </c>
      <c r="B471" s="15">
        <v>59.65278</v>
      </c>
      <c r="C471" s="15">
        <v>78.663150000000002</v>
      </c>
      <c r="D471" s="15">
        <v>38.780999999999999</v>
      </c>
      <c r="E471" s="49" t="s">
        <v>63</v>
      </c>
    </row>
    <row r="472" spans="1:5" ht="15.75" thickBot="1">
      <c r="A472" s="38" t="s">
        <v>64</v>
      </c>
      <c r="B472" s="15">
        <v>104.510025</v>
      </c>
      <c r="C472" s="15">
        <v>102.726715</v>
      </c>
      <c r="D472" s="15">
        <v>24.248999999999999</v>
      </c>
      <c r="E472" s="49" t="s">
        <v>65</v>
      </c>
    </row>
    <row r="473" spans="1:5" ht="15.75" thickBot="1">
      <c r="A473" s="38" t="s">
        <v>66</v>
      </c>
      <c r="B473" s="15">
        <v>9.6877724999999995</v>
      </c>
      <c r="C473" s="15">
        <v>9.8033300000000008</v>
      </c>
      <c r="D473" s="15">
        <v>14.449</v>
      </c>
      <c r="E473" s="49" t="s">
        <v>67</v>
      </c>
    </row>
    <row r="474" spans="1:5" ht="15.75" thickBot="1">
      <c r="A474" s="38" t="s">
        <v>68</v>
      </c>
      <c r="B474" s="15">
        <v>7.5153136499999968</v>
      </c>
      <c r="C474" s="15">
        <v>8.4648599999999981</v>
      </c>
      <c r="D474" s="15">
        <v>8.4849999999999994</v>
      </c>
      <c r="E474" s="49" t="s">
        <v>69</v>
      </c>
    </row>
    <row r="475" spans="1:5" ht="15.75" thickBot="1">
      <c r="A475" s="38" t="s">
        <v>70</v>
      </c>
      <c r="B475" s="15">
        <v>0.7009200000000001</v>
      </c>
      <c r="C475" s="15">
        <v>0.52295999999999987</v>
      </c>
      <c r="D475" s="15">
        <v>0.83699999999999997</v>
      </c>
      <c r="E475" s="49" t="s">
        <v>71</v>
      </c>
    </row>
    <row r="476" spans="1:5" ht="15.75" thickBot="1">
      <c r="A476" s="38" t="s">
        <v>72</v>
      </c>
      <c r="B476" s="15">
        <v>1.8819999999999999</v>
      </c>
      <c r="C476" s="15">
        <v>1.919</v>
      </c>
      <c r="D476" s="15">
        <v>2.1509999999999998</v>
      </c>
      <c r="E476" s="49" t="s">
        <v>73</v>
      </c>
    </row>
    <row r="477" spans="1:5" ht="15.75" thickBot="1">
      <c r="A477" s="38" t="s">
        <v>74</v>
      </c>
      <c r="B477" s="15">
        <v>57.252000000000002</v>
      </c>
      <c r="C477" s="15">
        <v>133.4</v>
      </c>
      <c r="D477" s="15">
        <v>128.4</v>
      </c>
      <c r="E477" s="49" t="s">
        <v>75</v>
      </c>
    </row>
    <row r="478" spans="1:5" ht="15.75" thickBot="1">
      <c r="A478" s="38" t="s">
        <v>76</v>
      </c>
      <c r="B478" s="15">
        <v>7.0640000000000001</v>
      </c>
      <c r="C478" s="15">
        <v>5.4080000000000004</v>
      </c>
      <c r="D478" s="15">
        <v>3.9630000000000001</v>
      </c>
      <c r="E478" s="49" t="s">
        <v>77</v>
      </c>
    </row>
    <row r="479" spans="1:5" ht="15.75" thickBot="1">
      <c r="A479" s="38" t="s">
        <v>78</v>
      </c>
      <c r="B479" s="15">
        <v>588.79100000000005</v>
      </c>
      <c r="C479" s="15">
        <v>586.76700000000005</v>
      </c>
      <c r="D479" s="15">
        <v>617.83100000000002</v>
      </c>
      <c r="E479" s="49" t="s">
        <v>79</v>
      </c>
    </row>
    <row r="480" spans="1:5" ht="15.75" thickBot="1">
      <c r="A480" s="38" t="s">
        <v>80</v>
      </c>
      <c r="B480" s="15">
        <v>245.49974169999999</v>
      </c>
      <c r="C480" s="15">
        <v>257.83973460000004</v>
      </c>
      <c r="D480" s="15">
        <v>260.7</v>
      </c>
      <c r="E480" s="49" t="s">
        <v>81</v>
      </c>
    </row>
    <row r="481" spans="1:5" ht="15.75" thickBot="1">
      <c r="A481" s="38" t="s">
        <v>82</v>
      </c>
      <c r="B481" s="15">
        <v>29.661112299999996</v>
      </c>
      <c r="C481" s="15">
        <v>29.425725700000001</v>
      </c>
      <c r="D481" s="15">
        <v>29.766999999999999</v>
      </c>
      <c r="E481" s="49" t="s">
        <v>83</v>
      </c>
    </row>
    <row r="482" spans="1:5" ht="15.75" thickBot="1">
      <c r="A482" s="38" t="s">
        <v>84</v>
      </c>
      <c r="B482" s="15">
        <v>128.83870999999999</v>
      </c>
      <c r="C482" s="15">
        <v>134.42165100000003</v>
      </c>
      <c r="D482" s="15">
        <v>124.557</v>
      </c>
      <c r="E482" s="49" t="s">
        <v>85</v>
      </c>
    </row>
    <row r="483" spans="1:5" ht="16.5" thickBot="1">
      <c r="A483" s="48" t="s">
        <v>179</v>
      </c>
      <c r="B483" s="50">
        <f>SUM(B461:B482)</f>
        <v>2174.2560837500005</v>
      </c>
      <c r="C483" s="50">
        <f t="shared" ref="C483" si="58">SUM(C461:C482)</f>
        <v>2303.974474055</v>
      </c>
      <c r="D483" s="50">
        <f t="shared" ref="D483" si="59">SUM(D461:D482)</f>
        <v>1960.5872374725</v>
      </c>
      <c r="E483" s="48" t="s">
        <v>181</v>
      </c>
    </row>
    <row r="484" spans="1:5" ht="16.5" thickBot="1">
      <c r="A484" s="48" t="s">
        <v>180</v>
      </c>
      <c r="B484" s="50">
        <v>68934.146999999997</v>
      </c>
      <c r="C484" s="50">
        <v>69460.286999999997</v>
      </c>
      <c r="D484" s="50">
        <v>70088.995999999999</v>
      </c>
      <c r="E484" s="48" t="s">
        <v>182</v>
      </c>
    </row>
    <row r="492" spans="1:5">
      <c r="A492" s="35" t="s">
        <v>151</v>
      </c>
      <c r="E492" s="34" t="s">
        <v>150</v>
      </c>
    </row>
    <row r="493" spans="1:5">
      <c r="A493" s="35" t="s">
        <v>116</v>
      </c>
      <c r="C493" s="60" t="s">
        <v>165</v>
      </c>
      <c r="D493" s="60"/>
      <c r="E493" s="60"/>
    </row>
    <row r="494" spans="1:5" ht="15.75" thickBot="1">
      <c r="A494" s="35" t="s">
        <v>114</v>
      </c>
      <c r="E494" s="34" t="s">
        <v>115</v>
      </c>
    </row>
    <row r="495" spans="1:5" ht="15.75" thickBot="1">
      <c r="A495" s="52" t="s">
        <v>37</v>
      </c>
      <c r="B495" s="46">
        <v>2015</v>
      </c>
      <c r="C495" s="46">
        <v>2016</v>
      </c>
      <c r="D495" s="46">
        <v>2017</v>
      </c>
      <c r="E495" s="47" t="s">
        <v>38</v>
      </c>
    </row>
    <row r="496" spans="1:5" ht="15.75" thickBot="1">
      <c r="A496" s="38" t="s">
        <v>42</v>
      </c>
      <c r="B496" s="15">
        <v>14.955</v>
      </c>
      <c r="C496" s="15">
        <v>16.86</v>
      </c>
      <c r="D496" s="15">
        <v>20.983000000000001</v>
      </c>
      <c r="E496" s="49" t="s">
        <v>43</v>
      </c>
    </row>
    <row r="497" spans="1:5" ht="15.75" thickBot="1">
      <c r="A497" s="38" t="s">
        <v>44</v>
      </c>
      <c r="B497" s="15">
        <v>56.146335000000008</v>
      </c>
      <c r="C497" s="15">
        <v>58.260426000000002</v>
      </c>
      <c r="D497" s="15">
        <v>59.136000000000003</v>
      </c>
      <c r="E497" s="49" t="s">
        <v>45</v>
      </c>
    </row>
    <row r="498" spans="1:5" ht="15.75" thickBot="1">
      <c r="A498" s="38" t="s">
        <v>46</v>
      </c>
      <c r="B498" s="15">
        <v>15.19</v>
      </c>
      <c r="C498" s="15">
        <v>15.2</v>
      </c>
      <c r="D498" s="15">
        <v>17.472000000000001</v>
      </c>
      <c r="E498" s="49" t="s">
        <v>47</v>
      </c>
    </row>
    <row r="499" spans="1:5" ht="15.75" thickBot="1">
      <c r="A499" s="38" t="s">
        <v>48</v>
      </c>
      <c r="B499" s="15">
        <v>56.2</v>
      </c>
      <c r="C499" s="15">
        <v>58.98</v>
      </c>
      <c r="D499" s="15">
        <v>59.5</v>
      </c>
      <c r="E499" s="49" t="s">
        <v>49</v>
      </c>
    </row>
    <row r="500" spans="1:5" ht="15.75" thickBot="1">
      <c r="A500" s="38" t="s">
        <v>50</v>
      </c>
      <c r="B500" s="15">
        <v>354.48</v>
      </c>
      <c r="C500" s="15">
        <v>361.479888403676</v>
      </c>
      <c r="D500" s="15">
        <v>367.31743099174406</v>
      </c>
      <c r="E500" s="49" t="s">
        <v>51</v>
      </c>
    </row>
    <row r="501" spans="1:5" ht="15.75" thickBot="1">
      <c r="A501" s="38" t="s">
        <v>52</v>
      </c>
      <c r="B501" s="15">
        <v>0.47883569999999992</v>
      </c>
      <c r="C501" s="15">
        <v>0.91800000000000004</v>
      </c>
      <c r="D501" s="15">
        <v>1.189875</v>
      </c>
      <c r="E501" s="49" t="s">
        <v>53</v>
      </c>
    </row>
    <row r="502" spans="1:5" ht="15.75" thickBot="1">
      <c r="A502" s="38" t="s">
        <v>54</v>
      </c>
      <c r="B502" s="15">
        <v>4.5538896000000006</v>
      </c>
      <c r="C502" s="15">
        <v>4.5509597999999993</v>
      </c>
      <c r="D502" s="15">
        <v>4.5250000000000004</v>
      </c>
      <c r="E502" s="49" t="s">
        <v>55</v>
      </c>
    </row>
    <row r="503" spans="1:5" ht="15.75" thickBot="1">
      <c r="A503" s="38" t="s">
        <v>56</v>
      </c>
      <c r="B503" s="15">
        <v>125.633444</v>
      </c>
      <c r="C503" s="15">
        <v>127.74610100000001</v>
      </c>
      <c r="D503" s="15">
        <v>119.99</v>
      </c>
      <c r="E503" s="49" t="s">
        <v>57</v>
      </c>
    </row>
    <row r="504" spans="1:5" ht="15.75" thickBot="1">
      <c r="A504" s="38" t="s">
        <v>58</v>
      </c>
      <c r="B504" s="15">
        <v>318.68</v>
      </c>
      <c r="C504" s="15">
        <v>321.21000000000004</v>
      </c>
      <c r="D504" s="15">
        <v>363.19600000000003</v>
      </c>
      <c r="E504" s="49" t="s">
        <v>59</v>
      </c>
    </row>
    <row r="505" spans="1:5" ht="15.75" thickBot="1">
      <c r="A505" s="38" t="s">
        <v>60</v>
      </c>
      <c r="B505" s="15">
        <v>143.99300000000002</v>
      </c>
      <c r="C505" s="15">
        <v>147.95400000000001</v>
      </c>
      <c r="D505" s="15">
        <v>166.70699999999999</v>
      </c>
      <c r="E505" s="49" t="s">
        <v>61</v>
      </c>
    </row>
    <row r="506" spans="1:5" ht="15.75" thickBot="1">
      <c r="A506" s="38" t="s">
        <v>62</v>
      </c>
      <c r="B506" s="15">
        <v>160.49579999999997</v>
      </c>
      <c r="C506" s="15">
        <v>156.27837599999998</v>
      </c>
      <c r="D506" s="15">
        <v>76.335999999999999</v>
      </c>
      <c r="E506" s="49" t="s">
        <v>63</v>
      </c>
    </row>
    <row r="507" spans="1:5" ht="15.75" thickBot="1">
      <c r="A507" s="38" t="s">
        <v>64</v>
      </c>
      <c r="B507" s="15">
        <v>44.866786789999999</v>
      </c>
      <c r="C507" s="15">
        <v>45.375049090000005</v>
      </c>
      <c r="D507" s="15">
        <v>56.075000000000003</v>
      </c>
      <c r="E507" s="49" t="s">
        <v>65</v>
      </c>
    </row>
    <row r="508" spans="1:5" ht="15.75" thickBot="1">
      <c r="A508" s="38" t="s">
        <v>66</v>
      </c>
      <c r="B508" s="15">
        <v>11.964855999999999</v>
      </c>
      <c r="C508" s="15">
        <v>14.189732399999999</v>
      </c>
      <c r="D508" s="15">
        <v>47.088999999999999</v>
      </c>
      <c r="E508" s="49" t="s">
        <v>67</v>
      </c>
    </row>
    <row r="509" spans="1:5" ht="15.75" thickBot="1">
      <c r="A509" s="38" t="s">
        <v>68</v>
      </c>
      <c r="B509" s="15">
        <v>14.341480499999998</v>
      </c>
      <c r="C509" s="15">
        <v>13.248329999999999</v>
      </c>
      <c r="D509" s="15">
        <v>14.167</v>
      </c>
      <c r="E509" s="49" t="s">
        <v>69</v>
      </c>
    </row>
    <row r="510" spans="1:5" ht="15.75" thickBot="1">
      <c r="A510" s="38" t="s">
        <v>70</v>
      </c>
      <c r="B510" s="15">
        <v>16.9044712</v>
      </c>
      <c r="C510" s="15">
        <v>15.7262658</v>
      </c>
      <c r="D510" s="15">
        <v>10.840999999999999</v>
      </c>
      <c r="E510" s="49" t="s">
        <v>71</v>
      </c>
    </row>
    <row r="511" spans="1:5" ht="15.75" thickBot="1">
      <c r="A511" s="38" t="s">
        <v>72</v>
      </c>
      <c r="B511" s="15">
        <v>46.586681599999999</v>
      </c>
      <c r="C511" s="15">
        <v>45.998131999999998</v>
      </c>
      <c r="D511" s="15">
        <v>51.692</v>
      </c>
      <c r="E511" s="49" t="s">
        <v>73</v>
      </c>
    </row>
    <row r="512" spans="1:5" ht="15.75" thickBot="1">
      <c r="A512" s="38" t="s">
        <v>74</v>
      </c>
      <c r="B512" s="15">
        <v>11.984999999999999</v>
      </c>
      <c r="C512" s="15">
        <v>28.34</v>
      </c>
      <c r="D512" s="15">
        <v>23.855</v>
      </c>
      <c r="E512" s="49" t="s">
        <v>75</v>
      </c>
    </row>
    <row r="513" spans="1:5" ht="15.75" thickBot="1">
      <c r="A513" s="38" t="s">
        <v>76</v>
      </c>
      <c r="B513" s="15">
        <v>43.303199500000005</v>
      </c>
      <c r="C513" s="15">
        <v>43.639235600000006</v>
      </c>
      <c r="D513" s="15">
        <v>43.395000000000003</v>
      </c>
      <c r="E513" s="49" t="s">
        <v>77</v>
      </c>
    </row>
    <row r="514" spans="1:5" ht="15.75" thickBot="1">
      <c r="A514" s="38" t="s">
        <v>78</v>
      </c>
      <c r="B514" s="15">
        <v>99.367000000000004</v>
      </c>
      <c r="C514" s="15">
        <v>117.34699999999999</v>
      </c>
      <c r="D514" s="15">
        <v>103.012</v>
      </c>
      <c r="E514" s="49" t="s">
        <v>79</v>
      </c>
    </row>
    <row r="515" spans="1:5" ht="15.75" thickBot="1">
      <c r="A515" s="38" t="s">
        <v>80</v>
      </c>
      <c r="B515" s="15">
        <v>185.16981440000001</v>
      </c>
      <c r="C515" s="15">
        <v>190.4972884</v>
      </c>
      <c r="D515" s="15">
        <v>190.85</v>
      </c>
      <c r="E515" s="49" t="s">
        <v>81</v>
      </c>
    </row>
    <row r="516" spans="1:5" ht="15.75" thickBot="1">
      <c r="A516" s="38" t="s">
        <v>82</v>
      </c>
      <c r="B516" s="15">
        <v>42.238680000000002</v>
      </c>
      <c r="C516" s="15">
        <v>46.525109999999998</v>
      </c>
      <c r="D516" s="15">
        <v>54.232999999999997</v>
      </c>
      <c r="E516" s="49" t="s">
        <v>83</v>
      </c>
    </row>
    <row r="517" spans="1:5" ht="15.75" thickBot="1">
      <c r="A517" s="38" t="s">
        <v>84</v>
      </c>
      <c r="B517" s="15">
        <v>122.1087088</v>
      </c>
      <c r="C517" s="15">
        <v>121.9596513</v>
      </c>
      <c r="D517" s="15">
        <v>116.10899999999999</v>
      </c>
      <c r="E517" s="49" t="s">
        <v>85</v>
      </c>
    </row>
    <row r="518" spans="1:5" ht="16.5" thickBot="1">
      <c r="A518" s="48" t="s">
        <v>179</v>
      </c>
      <c r="B518" s="50">
        <f>SUM(B496:B517)</f>
        <v>1889.6429830899997</v>
      </c>
      <c r="C518" s="50">
        <f t="shared" ref="C518" si="60">SUM(C496:C517)</f>
        <v>1952.2835457936756</v>
      </c>
      <c r="D518" s="50">
        <f t="shared" ref="D518" si="61">SUM(D496:D517)</f>
        <v>1967.6703059917436</v>
      </c>
      <c r="E518" s="48" t="s">
        <v>181</v>
      </c>
    </row>
    <row r="519" spans="1:5" ht="16.5" thickBot="1">
      <c r="A519" s="48" t="s">
        <v>180</v>
      </c>
      <c r="B519" s="50">
        <v>14924.989</v>
      </c>
      <c r="C519" s="50">
        <v>15144.308000000001</v>
      </c>
      <c r="D519" s="50">
        <v>15351.691999999999</v>
      </c>
      <c r="E519" s="48" t="s">
        <v>182</v>
      </c>
    </row>
    <row r="524" spans="1:5">
      <c r="A524" s="35" t="s">
        <v>0</v>
      </c>
      <c r="E524" s="34" t="s">
        <v>1</v>
      </c>
    </row>
    <row r="525" spans="1:5">
      <c r="A525" s="35" t="s">
        <v>117</v>
      </c>
      <c r="C525" s="60" t="s">
        <v>166</v>
      </c>
      <c r="D525" s="60"/>
      <c r="E525" s="60"/>
    </row>
    <row r="526" spans="1:5" ht="15.75" thickBot="1">
      <c r="A526" s="35" t="s">
        <v>114</v>
      </c>
      <c r="E526" s="34" t="s">
        <v>115</v>
      </c>
    </row>
    <row r="527" spans="1:5" ht="15.75" thickBot="1">
      <c r="A527" s="52" t="s">
        <v>37</v>
      </c>
      <c r="B527" s="46">
        <v>2015</v>
      </c>
      <c r="C527" s="46">
        <v>2016</v>
      </c>
      <c r="D527" s="46">
        <v>2017</v>
      </c>
      <c r="E527" s="47" t="s">
        <v>38</v>
      </c>
    </row>
    <row r="528" spans="1:5" ht="15.75" thickBot="1">
      <c r="A528" s="38" t="s">
        <v>42</v>
      </c>
      <c r="B528" s="15">
        <v>8.1869999999999998E-2</v>
      </c>
      <c r="C528" s="15">
        <v>4.4999999999999998E-2</v>
      </c>
      <c r="D528" s="15">
        <v>4.2000000000000003E-2</v>
      </c>
      <c r="E528" s="49" t="s">
        <v>43</v>
      </c>
    </row>
    <row r="529" spans="1:5" ht="15.75" thickBot="1">
      <c r="A529" s="38" t="s">
        <v>44</v>
      </c>
      <c r="B529" s="15">
        <v>31.44708</v>
      </c>
      <c r="C529" s="15">
        <v>32.328000000000003</v>
      </c>
      <c r="D529" s="15">
        <v>33.863</v>
      </c>
      <c r="E529" s="49" t="s">
        <v>45</v>
      </c>
    </row>
    <row r="530" spans="1:5" ht="15.75" thickBot="1">
      <c r="A530" s="38" t="s">
        <v>46</v>
      </c>
      <c r="B530" s="15">
        <v>8.8109999999999994E-2</v>
      </c>
      <c r="C530" s="15">
        <v>8.9126500000000011E-2</v>
      </c>
      <c r="D530" s="15">
        <v>8.8999999999999996E-2</v>
      </c>
      <c r="E530" s="49" t="s">
        <v>47</v>
      </c>
    </row>
    <row r="531" spans="1:5" ht="15.75" thickBot="1">
      <c r="A531" s="38" t="s">
        <v>48</v>
      </c>
      <c r="B531" s="15">
        <v>1.446</v>
      </c>
      <c r="C531" s="15">
        <v>1.4490000000000001</v>
      </c>
      <c r="D531" s="15">
        <v>1.4450000000000001</v>
      </c>
      <c r="E531" s="49" t="s">
        <v>49</v>
      </c>
    </row>
    <row r="532" spans="1:5" ht="15.75" thickBot="1">
      <c r="A532" s="38" t="s">
        <v>50</v>
      </c>
      <c r="B532" s="15">
        <v>16.100000000000001</v>
      </c>
      <c r="C532" s="15">
        <v>11.99069338</v>
      </c>
      <c r="D532" s="15">
        <v>10.279654999999998</v>
      </c>
      <c r="E532" s="49" t="s">
        <v>51</v>
      </c>
    </row>
    <row r="533" spans="1:5" ht="15.75" thickBot="1">
      <c r="A533" s="38" t="s">
        <v>52</v>
      </c>
      <c r="B533" s="15">
        <v>0</v>
      </c>
      <c r="C533" s="15">
        <v>0</v>
      </c>
      <c r="D533" s="15">
        <v>0</v>
      </c>
      <c r="E533" s="49" t="s">
        <v>53</v>
      </c>
    </row>
    <row r="534" spans="1:5" ht="15.75" thickBot="1">
      <c r="A534" s="38" t="s">
        <v>54</v>
      </c>
      <c r="B534" s="15">
        <v>0.68729999999999991</v>
      </c>
      <c r="C534" s="15">
        <v>0.68774999999999997</v>
      </c>
      <c r="D534" s="15">
        <v>0.68799999999999994</v>
      </c>
      <c r="E534" s="49" t="s">
        <v>55</v>
      </c>
    </row>
    <row r="535" spans="1:5" ht="15.75" thickBot="1">
      <c r="A535" s="38" t="s">
        <v>56</v>
      </c>
      <c r="B535" s="15">
        <v>58.125923999999998</v>
      </c>
      <c r="C535" s="15">
        <v>63.014763899999998</v>
      </c>
      <c r="D535" s="15">
        <v>102.875</v>
      </c>
      <c r="E535" s="49" t="s">
        <v>57</v>
      </c>
    </row>
    <row r="536" spans="1:5" ht="15.75" thickBot="1">
      <c r="A536" s="38" t="s">
        <v>58</v>
      </c>
      <c r="B536" s="15">
        <v>143.83799999999999</v>
      </c>
      <c r="C536" s="15">
        <v>145.43199999999999</v>
      </c>
      <c r="D536" s="15">
        <v>146.43</v>
      </c>
      <c r="E536" s="49" t="s">
        <v>59</v>
      </c>
    </row>
    <row r="537" spans="1:5" ht="15.75" thickBot="1">
      <c r="A537" s="38" t="s">
        <v>60</v>
      </c>
      <c r="B537" s="15">
        <v>1.0416749999999999</v>
      </c>
      <c r="C537" s="15">
        <v>1.0964719999999999</v>
      </c>
      <c r="D537" s="15">
        <v>1.0409999999999999</v>
      </c>
      <c r="E537" s="49" t="s">
        <v>61</v>
      </c>
    </row>
    <row r="538" spans="1:5" ht="15.75" thickBot="1">
      <c r="A538" s="38" t="s">
        <v>62</v>
      </c>
      <c r="B538" s="15">
        <v>46.685400000000001</v>
      </c>
      <c r="C538" s="15">
        <v>46.73283</v>
      </c>
      <c r="D538" s="15">
        <v>46.935000000000002</v>
      </c>
      <c r="E538" s="49" t="s">
        <v>63</v>
      </c>
    </row>
    <row r="539" spans="1:5" ht="15.75" thickBot="1">
      <c r="A539" s="38" t="s">
        <v>64</v>
      </c>
      <c r="B539" s="15">
        <v>2.109</v>
      </c>
      <c r="C539" s="15">
        <v>2.2570000000000001</v>
      </c>
      <c r="D539" s="15">
        <v>2.5310000000000001</v>
      </c>
      <c r="E539" s="49" t="s">
        <v>65</v>
      </c>
    </row>
    <row r="540" spans="1:5" ht="15.75" thickBot="1">
      <c r="A540" s="38" t="s">
        <v>66</v>
      </c>
      <c r="B540" s="15">
        <v>13.375</v>
      </c>
      <c r="C540" s="15">
        <v>13.634</v>
      </c>
      <c r="D540" s="15">
        <v>13.904</v>
      </c>
      <c r="E540" s="49" t="s">
        <v>67</v>
      </c>
    </row>
    <row r="541" spans="1:5" ht="15.75" thickBot="1">
      <c r="A541" s="38" t="s">
        <v>68</v>
      </c>
      <c r="B541" s="15">
        <v>4.7116666666666669</v>
      </c>
      <c r="C541" s="15">
        <v>4.7116666666666669</v>
      </c>
      <c r="D541" s="15">
        <v>4.7116666666666669</v>
      </c>
      <c r="E541" s="49" t="s">
        <v>69</v>
      </c>
    </row>
    <row r="542" spans="1:5" ht="15.75" thickBot="1">
      <c r="A542" s="38" t="s">
        <v>70</v>
      </c>
      <c r="B542" s="15">
        <v>2.5258600000000002</v>
      </c>
      <c r="C542" s="15">
        <v>1.759128</v>
      </c>
      <c r="D542" s="15">
        <v>1.1910000000000001</v>
      </c>
      <c r="E542" s="49" t="s">
        <v>71</v>
      </c>
    </row>
    <row r="543" spans="1:5" ht="15.75" thickBot="1">
      <c r="A543" s="38" t="s">
        <v>72</v>
      </c>
      <c r="B543" s="15">
        <v>0.82599999999999996</v>
      </c>
      <c r="C543" s="15">
        <v>1.2866000000000002</v>
      </c>
      <c r="D543" s="15">
        <v>0.76300000000000001</v>
      </c>
      <c r="E543" s="49" t="s">
        <v>73</v>
      </c>
    </row>
    <row r="544" spans="1:5" ht="15.75" thickBot="1">
      <c r="A544" s="38" t="s">
        <v>74</v>
      </c>
      <c r="B544" s="15">
        <v>0</v>
      </c>
      <c r="C544" s="15">
        <v>0</v>
      </c>
      <c r="D544" s="15">
        <v>0</v>
      </c>
      <c r="E544" s="49" t="s">
        <v>75</v>
      </c>
    </row>
    <row r="545" spans="1:5" ht="15.75" thickBot="1">
      <c r="A545" s="38" t="s">
        <v>76</v>
      </c>
      <c r="B545" s="15">
        <v>5.2032847999999996</v>
      </c>
      <c r="C545" s="15">
        <v>5.6576272999999997</v>
      </c>
      <c r="D545" s="15">
        <v>5.9050000000000002</v>
      </c>
      <c r="E545" s="49" t="s">
        <v>77</v>
      </c>
    </row>
    <row r="546" spans="1:5" ht="15.75" thickBot="1">
      <c r="A546" s="38" t="s">
        <v>78</v>
      </c>
      <c r="B546" s="15">
        <v>31.92</v>
      </c>
      <c r="C546" s="15">
        <v>33.369</v>
      </c>
      <c r="D546" s="15">
        <v>29.355</v>
      </c>
      <c r="E546" s="49" t="s">
        <v>79</v>
      </c>
    </row>
    <row r="547" spans="1:5" ht="15.75" thickBot="1">
      <c r="A547" s="38" t="s">
        <v>80</v>
      </c>
      <c r="B547" s="15">
        <v>4.3</v>
      </c>
      <c r="C547" s="15">
        <v>3.0270000000000001</v>
      </c>
      <c r="D547" s="15">
        <v>3</v>
      </c>
      <c r="E547" s="49" t="s">
        <v>81</v>
      </c>
    </row>
    <row r="548" spans="1:5" ht="15.75" thickBot="1">
      <c r="A548" s="38" t="s">
        <v>82</v>
      </c>
      <c r="B548" s="15">
        <v>25.848211900000003</v>
      </c>
      <c r="C548" s="15">
        <v>24.240684199999997</v>
      </c>
      <c r="D548" s="15">
        <v>24.268000000000001</v>
      </c>
      <c r="E548" s="49" t="s">
        <v>83</v>
      </c>
    </row>
    <row r="549" spans="1:5" ht="15.75" thickBot="1">
      <c r="A549" s="38" t="s">
        <v>84</v>
      </c>
      <c r="B549" s="15">
        <v>2.9734590000000001</v>
      </c>
      <c r="C549" s="15">
        <v>3.0726816000000001</v>
      </c>
      <c r="D549" s="15">
        <v>2.8119999999999998</v>
      </c>
      <c r="E549" s="49" t="s">
        <v>85</v>
      </c>
    </row>
    <row r="550" spans="1:5" ht="16.5" thickBot="1">
      <c r="A550" s="48" t="s">
        <v>179</v>
      </c>
      <c r="B550" s="50">
        <f>SUM(B528:B549)</f>
        <v>393.33384136666672</v>
      </c>
      <c r="C550" s="50">
        <f t="shared" ref="C550" si="62">SUM(C528:C549)</f>
        <v>395.8810235466666</v>
      </c>
      <c r="D550" s="50">
        <f t="shared" ref="D550" si="63">SUM(D528:D549)</f>
        <v>432.12832166666658</v>
      </c>
      <c r="E550" s="48" t="s">
        <v>181</v>
      </c>
    </row>
    <row r="551" spans="1:5" ht="16.5" thickBot="1">
      <c r="A551" s="48" t="s">
        <v>180</v>
      </c>
      <c r="B551" s="50">
        <v>628.79200000000003</v>
      </c>
      <c r="C551" s="50">
        <v>634.92999999999995</v>
      </c>
      <c r="D551" s="50">
        <v>659.83199999999999</v>
      </c>
      <c r="E551" s="48" t="s">
        <v>182</v>
      </c>
    </row>
    <row r="552" spans="1:5">
      <c r="B552" s="14"/>
      <c r="C552" s="26"/>
      <c r="D552" s="14"/>
    </row>
    <row r="557" spans="1:5">
      <c r="A557" s="35" t="s">
        <v>32</v>
      </c>
      <c r="E557" s="34" t="s">
        <v>33</v>
      </c>
    </row>
    <row r="558" spans="1:5">
      <c r="A558" s="35" t="s">
        <v>118</v>
      </c>
      <c r="C558" s="60" t="s">
        <v>167</v>
      </c>
      <c r="D558" s="60"/>
      <c r="E558" s="60"/>
    </row>
    <row r="559" spans="1:5" ht="15.75" thickBot="1">
      <c r="A559" s="35" t="s">
        <v>114</v>
      </c>
      <c r="E559" s="34" t="s">
        <v>115</v>
      </c>
    </row>
    <row r="560" spans="1:5" ht="15.75" thickBot="1">
      <c r="A560" s="52" t="s">
        <v>37</v>
      </c>
      <c r="B560" s="46">
        <v>2015</v>
      </c>
      <c r="C560" s="46">
        <v>2016</v>
      </c>
      <c r="D560" s="46">
        <v>2017</v>
      </c>
      <c r="E560" s="47" t="s">
        <v>38</v>
      </c>
    </row>
    <row r="561" spans="1:5" ht="15.75" thickBot="1">
      <c r="A561" s="38" t="s">
        <v>42</v>
      </c>
      <c r="B561" s="15">
        <f t="shared" ref="B561:C561" si="64">B461+B496+B528</f>
        <v>42.488870000000006</v>
      </c>
      <c r="C561" s="15">
        <f t="shared" si="64"/>
        <v>24.305</v>
      </c>
      <c r="D561" s="15">
        <f>D461+D496+D528</f>
        <v>28.150000000000002</v>
      </c>
      <c r="E561" s="49" t="s">
        <v>43</v>
      </c>
    </row>
    <row r="562" spans="1:5" ht="15.75" thickBot="1">
      <c r="A562" s="38" t="s">
        <v>44</v>
      </c>
      <c r="B562" s="15">
        <f t="shared" ref="B562:C562" si="65">B462+B497+B529</f>
        <v>106.35891500000001</v>
      </c>
      <c r="C562" s="15">
        <f t="shared" si="65"/>
        <v>111.249926</v>
      </c>
      <c r="D562" s="15">
        <f t="shared" ref="B562:D584" si="66">D462+D497+D529</f>
        <v>111.187</v>
      </c>
      <c r="E562" s="49" t="s">
        <v>45</v>
      </c>
    </row>
    <row r="563" spans="1:5" ht="15.75" thickBot="1">
      <c r="A563" s="38" t="s">
        <v>46</v>
      </c>
      <c r="B563" s="15">
        <f t="shared" ref="B563:C563" si="67">B463+B498+B530</f>
        <v>16.37311</v>
      </c>
      <c r="C563" s="15">
        <f t="shared" si="67"/>
        <v>16.318126499999998</v>
      </c>
      <c r="D563" s="15">
        <f t="shared" si="66"/>
        <v>18.631</v>
      </c>
      <c r="E563" s="49" t="s">
        <v>47</v>
      </c>
    </row>
    <row r="564" spans="1:5" ht="15.75" thickBot="1">
      <c r="A564" s="38" t="s">
        <v>48</v>
      </c>
      <c r="B564" s="15">
        <f t="shared" ref="B564:C564" si="68">B464+B499+B531</f>
        <v>111.74600000000001</v>
      </c>
      <c r="C564" s="15">
        <f t="shared" si="68"/>
        <v>119.8266187</v>
      </c>
      <c r="D564" s="15">
        <f t="shared" si="66"/>
        <v>120.74499999999999</v>
      </c>
      <c r="E564" s="49" t="s">
        <v>49</v>
      </c>
    </row>
    <row r="565" spans="1:5" ht="15.75" thickBot="1">
      <c r="A565" s="38" t="s">
        <v>50</v>
      </c>
      <c r="B565" s="15">
        <f t="shared" ref="B565:C565" si="69">B465+B500+B532</f>
        <v>525.58000000000004</v>
      </c>
      <c r="C565" s="15">
        <f t="shared" si="69"/>
        <v>537.73889783867605</v>
      </c>
      <c r="D565" s="15">
        <f t="shared" si="66"/>
        <v>543.88832346424408</v>
      </c>
      <c r="E565" s="49" t="s">
        <v>51</v>
      </c>
    </row>
    <row r="566" spans="1:5" ht="15.75" thickBot="1">
      <c r="A566" s="38" t="s">
        <v>52</v>
      </c>
      <c r="B566" s="15">
        <f t="shared" ref="B566:C566" si="70">B466+B501+B533</f>
        <v>1.7188356999999999</v>
      </c>
      <c r="C566" s="15">
        <f t="shared" si="70"/>
        <v>5.7869999999999999</v>
      </c>
      <c r="D566" s="15">
        <f t="shared" si="66"/>
        <v>5.1528749999999999</v>
      </c>
      <c r="E566" s="49" t="s">
        <v>53</v>
      </c>
    </row>
    <row r="567" spans="1:5" ht="15.75" thickBot="1">
      <c r="A567" s="38" t="s">
        <v>54</v>
      </c>
      <c r="B567" s="15">
        <f t="shared" ref="B567:C567" si="71">B467+B502+B534</f>
        <v>11.336189600000001</v>
      </c>
      <c r="C567" s="15">
        <f t="shared" si="71"/>
        <v>11.385709799999999</v>
      </c>
      <c r="D567" s="15">
        <f t="shared" si="66"/>
        <v>11.486000000000001</v>
      </c>
      <c r="E567" s="49" t="s">
        <v>55</v>
      </c>
    </row>
    <row r="568" spans="1:5" ht="15.75" thickBot="1">
      <c r="A568" s="38" t="s">
        <v>56</v>
      </c>
      <c r="B568" s="15">
        <f t="shared" ref="B568:C568" si="72">B468+B503+B535</f>
        <v>213.79157659999998</v>
      </c>
      <c r="C568" s="15">
        <f t="shared" si="72"/>
        <v>234.7557779</v>
      </c>
      <c r="D568" s="15">
        <f t="shared" si="66"/>
        <v>264.46500000000003</v>
      </c>
      <c r="E568" s="49" t="s">
        <v>57</v>
      </c>
    </row>
    <row r="569" spans="1:5" ht="15.75" thickBot="1">
      <c r="A569" s="38" t="s">
        <v>58</v>
      </c>
      <c r="B569" s="15">
        <f t="shared" ref="B569:C569" si="73">B469+B504+B536</f>
        <v>1043.4479999999999</v>
      </c>
      <c r="C569" s="15">
        <f t="shared" si="73"/>
        <v>1055.192</v>
      </c>
      <c r="D569" s="15">
        <f t="shared" si="66"/>
        <v>841.07799999999997</v>
      </c>
      <c r="E569" s="49" t="s">
        <v>59</v>
      </c>
    </row>
    <row r="570" spans="1:5" ht="15.75" thickBot="1">
      <c r="A570" s="38" t="s">
        <v>60</v>
      </c>
      <c r="B570" s="15">
        <f t="shared" ref="B570:C570" si="74">B470+B505+B537</f>
        <v>203.52567500000001</v>
      </c>
      <c r="C570" s="15">
        <f t="shared" si="74"/>
        <v>207.345472</v>
      </c>
      <c r="D570" s="15">
        <f t="shared" si="66"/>
        <v>238.40299999999999</v>
      </c>
      <c r="E570" s="49" t="s">
        <v>61</v>
      </c>
    </row>
    <row r="571" spans="1:5" ht="15.75" thickBot="1">
      <c r="A571" s="38" t="s">
        <v>62</v>
      </c>
      <c r="B571" s="15">
        <f t="shared" ref="B571:C571" si="75">B471+B506+B538</f>
        <v>266.83398</v>
      </c>
      <c r="C571" s="15">
        <f t="shared" si="75"/>
        <v>281.67435599999999</v>
      </c>
      <c r="D571" s="15">
        <f t="shared" si="66"/>
        <v>162.05199999999999</v>
      </c>
      <c r="E571" s="49" t="s">
        <v>63</v>
      </c>
    </row>
    <row r="572" spans="1:5" ht="15.75" thickBot="1">
      <c r="A572" s="38" t="s">
        <v>64</v>
      </c>
      <c r="B572" s="15">
        <f t="shared" ref="B572:C572" si="76">B472+B507+B539</f>
        <v>151.48581179000001</v>
      </c>
      <c r="C572" s="15">
        <f t="shared" si="76"/>
        <v>150.35876409000002</v>
      </c>
      <c r="D572" s="15">
        <f t="shared" si="66"/>
        <v>82.855000000000004</v>
      </c>
      <c r="E572" s="49" t="s">
        <v>65</v>
      </c>
    </row>
    <row r="573" spans="1:5" ht="15.75" thickBot="1">
      <c r="A573" s="38" t="s">
        <v>66</v>
      </c>
      <c r="B573" s="15">
        <f t="shared" ref="B573:C573" si="77">B473+B508+B540</f>
        <v>35.027628499999999</v>
      </c>
      <c r="C573" s="15">
        <f t="shared" si="77"/>
        <v>37.6270624</v>
      </c>
      <c r="D573" s="15">
        <f t="shared" si="66"/>
        <v>75.441999999999993</v>
      </c>
      <c r="E573" s="49" t="s">
        <v>67</v>
      </c>
    </row>
    <row r="574" spans="1:5" ht="15.75" thickBot="1">
      <c r="A574" s="38" t="s">
        <v>68</v>
      </c>
      <c r="B574" s="15">
        <f t="shared" ref="B574:C574" si="78">B474+B509+B541</f>
        <v>26.568460816666661</v>
      </c>
      <c r="C574" s="15">
        <f t="shared" si="78"/>
        <v>26.424856666666663</v>
      </c>
      <c r="D574" s="15">
        <f t="shared" si="66"/>
        <v>27.363666666666667</v>
      </c>
      <c r="E574" s="49" t="s">
        <v>69</v>
      </c>
    </row>
    <row r="575" spans="1:5" ht="15.75" thickBot="1">
      <c r="A575" s="38" t="s">
        <v>70</v>
      </c>
      <c r="B575" s="15">
        <f t="shared" ref="B575:C575" si="79">B475+B510+B542</f>
        <v>20.131251200000001</v>
      </c>
      <c r="C575" s="15">
        <f t="shared" si="79"/>
        <v>18.008353800000002</v>
      </c>
      <c r="D575" s="15">
        <f t="shared" si="66"/>
        <v>12.869</v>
      </c>
      <c r="E575" s="49" t="s">
        <v>71</v>
      </c>
    </row>
    <row r="576" spans="1:5" ht="15.75" thickBot="1">
      <c r="A576" s="38" t="s">
        <v>72</v>
      </c>
      <c r="B576" s="15">
        <f t="shared" ref="B576:C576" si="80">B476+B511+B543</f>
        <v>49.294681599999997</v>
      </c>
      <c r="C576" s="15">
        <f t="shared" si="80"/>
        <v>49.203731999999995</v>
      </c>
      <c r="D576" s="15">
        <f>D476+D511+D543</f>
        <v>54.606000000000002</v>
      </c>
      <c r="E576" s="49" t="s">
        <v>73</v>
      </c>
    </row>
    <row r="577" spans="1:5" ht="15.75" thickBot="1">
      <c r="A577" s="38" t="s">
        <v>74</v>
      </c>
      <c r="B577" s="15">
        <f t="shared" ref="B577:C577" si="81">B477+B512+B544</f>
        <v>69.236999999999995</v>
      </c>
      <c r="C577" s="15">
        <f t="shared" si="81"/>
        <v>161.74</v>
      </c>
      <c r="D577" s="15">
        <f t="shared" si="66"/>
        <v>152.255</v>
      </c>
      <c r="E577" s="49" t="s">
        <v>75</v>
      </c>
    </row>
    <row r="578" spans="1:5" ht="15.75" thickBot="1">
      <c r="A578" s="38" t="s">
        <v>76</v>
      </c>
      <c r="B578" s="15">
        <f t="shared" ref="B578:C578" si="82">B478+B513+B545</f>
        <v>55.570484300000004</v>
      </c>
      <c r="C578" s="15">
        <f t="shared" si="82"/>
        <v>54.704862900000009</v>
      </c>
      <c r="D578" s="15">
        <f t="shared" si="66"/>
        <v>53.263000000000005</v>
      </c>
      <c r="E578" s="49" t="s">
        <v>77</v>
      </c>
    </row>
    <row r="579" spans="1:5" ht="15.75" thickBot="1">
      <c r="A579" s="38" t="s">
        <v>78</v>
      </c>
      <c r="B579" s="15">
        <f t="shared" ref="B579:C579" si="83">B479+B514+B546</f>
        <v>720.07799999999997</v>
      </c>
      <c r="C579" s="15">
        <f t="shared" si="83"/>
        <v>737.48300000000006</v>
      </c>
      <c r="D579" s="15">
        <f t="shared" si="66"/>
        <v>750.19800000000009</v>
      </c>
      <c r="E579" s="49" t="s">
        <v>79</v>
      </c>
    </row>
    <row r="580" spans="1:5" ht="15.75" thickBot="1">
      <c r="A580" s="38" t="s">
        <v>80</v>
      </c>
      <c r="B580" s="15">
        <f t="shared" ref="B580:C580" si="84">B480+B515+B547</f>
        <v>434.96955610000003</v>
      </c>
      <c r="C580" s="15">
        <f t="shared" si="84"/>
        <v>451.36402300000003</v>
      </c>
      <c r="D580" s="15">
        <f t="shared" si="66"/>
        <v>454.54999999999995</v>
      </c>
      <c r="E580" s="49" t="s">
        <v>81</v>
      </c>
    </row>
    <row r="581" spans="1:5" ht="15.75" thickBot="1">
      <c r="A581" s="38" t="s">
        <v>82</v>
      </c>
      <c r="B581" s="15">
        <f t="shared" ref="B581:C581" si="85">B481+B516+B548</f>
        <v>97.748004199999997</v>
      </c>
      <c r="C581" s="15">
        <f t="shared" si="85"/>
        <v>100.1915199</v>
      </c>
      <c r="D581" s="15">
        <f t="shared" si="66"/>
        <v>108.268</v>
      </c>
      <c r="E581" s="49" t="s">
        <v>83</v>
      </c>
    </row>
    <row r="582" spans="1:5" ht="15.75" thickBot="1">
      <c r="A582" s="38" t="s">
        <v>84</v>
      </c>
      <c r="B582" s="15">
        <f t="shared" ref="B582:C582" si="86">B482+B517+B549</f>
        <v>253.92087779999997</v>
      </c>
      <c r="C582" s="15">
        <f t="shared" si="86"/>
        <v>259.45398390000003</v>
      </c>
      <c r="D582" s="15">
        <f t="shared" si="66"/>
        <v>243.47800000000001</v>
      </c>
      <c r="E582" s="49" t="s">
        <v>85</v>
      </c>
    </row>
    <row r="583" spans="1:5" ht="16.5" thickBot="1">
      <c r="A583" s="48" t="s">
        <v>179</v>
      </c>
      <c r="B583" s="50">
        <f t="shared" ref="B583:C583" si="87">SUM(B561:B582)</f>
        <v>4457.2329082066663</v>
      </c>
      <c r="C583" s="50">
        <f t="shared" si="87"/>
        <v>4652.1390433953429</v>
      </c>
      <c r="D583" s="50">
        <f t="shared" ref="D583" si="88">SUM(D561:D582)</f>
        <v>4360.385865130911</v>
      </c>
      <c r="E583" s="48" t="s">
        <v>181</v>
      </c>
    </row>
    <row r="584" spans="1:5" ht="16.5" thickBot="1">
      <c r="A584" s="48" t="s">
        <v>180</v>
      </c>
      <c r="B584" s="50">
        <f t="shared" si="66"/>
        <v>84487.928</v>
      </c>
      <c r="C584" s="50">
        <f t="shared" si="66"/>
        <v>85239.524999999994</v>
      </c>
      <c r="D584" s="50">
        <f t="shared" si="66"/>
        <v>86100.51999999999</v>
      </c>
      <c r="E584" s="48" t="s">
        <v>182</v>
      </c>
    </row>
    <row r="588" spans="1:5">
      <c r="A588" s="35" t="s">
        <v>88</v>
      </c>
      <c r="E588" s="34" t="s">
        <v>89</v>
      </c>
    </row>
    <row r="589" spans="1:5">
      <c r="A589" s="35" t="s">
        <v>208</v>
      </c>
      <c r="D589" s="60" t="s">
        <v>168</v>
      </c>
      <c r="E589" s="60"/>
    </row>
    <row r="590" spans="1:5" ht="15.75" thickBot="1">
      <c r="A590" s="35" t="s">
        <v>114</v>
      </c>
      <c r="E590" s="34" t="s">
        <v>115</v>
      </c>
    </row>
    <row r="591" spans="1:5" ht="15.75" thickBot="1">
      <c r="A591" s="52" t="s">
        <v>37</v>
      </c>
      <c r="B591" s="46">
        <v>2015</v>
      </c>
      <c r="C591" s="46">
        <v>2016</v>
      </c>
      <c r="D591" s="46">
        <v>2017</v>
      </c>
      <c r="E591" s="47" t="s">
        <v>38</v>
      </c>
    </row>
    <row r="592" spans="1:5" ht="15.75" thickBot="1">
      <c r="A592" s="38" t="s">
        <v>42</v>
      </c>
      <c r="B592" s="15">
        <v>4.2809999999999997</v>
      </c>
      <c r="C592" s="15">
        <v>5.032</v>
      </c>
      <c r="D592" s="15">
        <v>4.332163776459196</v>
      </c>
      <c r="E592" s="49" t="s">
        <v>43</v>
      </c>
    </row>
    <row r="593" spans="1:5" ht="15.75" thickBot="1">
      <c r="A593" s="38" t="s">
        <v>44</v>
      </c>
      <c r="B593" s="15">
        <v>5.9210288785578955</v>
      </c>
      <c r="C593" s="15">
        <v>5.79823441297318</v>
      </c>
      <c r="D593" s="15">
        <v>5.9923822091263892</v>
      </c>
      <c r="E593" s="49" t="s">
        <v>45</v>
      </c>
    </row>
    <row r="594" spans="1:5" ht="15.75" thickBot="1">
      <c r="A594" s="38" t="s">
        <v>46</v>
      </c>
      <c r="B594" s="15">
        <v>6.0163088476740297E-2</v>
      </c>
      <c r="C594" s="15">
        <v>6.9463945491645154E-2</v>
      </c>
      <c r="D594" s="15">
        <v>7.3884618890942527E-2</v>
      </c>
      <c r="E594" s="49" t="s">
        <v>47</v>
      </c>
    </row>
    <row r="595" spans="1:5" ht="15.75" thickBot="1">
      <c r="A595" s="38" t="s">
        <v>48</v>
      </c>
      <c r="B595" s="15">
        <v>17.50307224885827</v>
      </c>
      <c r="C595" s="15">
        <v>18.567</v>
      </c>
      <c r="D595" s="15">
        <v>18.810955814357836</v>
      </c>
      <c r="E595" s="49" t="s">
        <v>49</v>
      </c>
    </row>
    <row r="596" spans="1:5" ht="15.75" thickBot="1">
      <c r="A596" s="38" t="s">
        <v>50</v>
      </c>
      <c r="B596" s="15">
        <v>72.790278114021902</v>
      </c>
      <c r="C596" s="15">
        <v>72.572801892283167</v>
      </c>
      <c r="D596" s="15">
        <v>74.364307682927958</v>
      </c>
      <c r="E596" s="49" t="s">
        <v>51</v>
      </c>
    </row>
    <row r="597" spans="1:5" ht="15.75" thickBot="1">
      <c r="A597" s="38" t="s">
        <v>52</v>
      </c>
      <c r="B597" s="15">
        <v>7.7253333573013769</v>
      </c>
      <c r="C597" s="15">
        <v>7.8868221264792089</v>
      </c>
      <c r="D597" s="15">
        <v>15.091139703782501</v>
      </c>
      <c r="E597" s="49" t="s">
        <v>53</v>
      </c>
    </row>
    <row r="598" spans="1:5" ht="15.75" thickBot="1">
      <c r="A598" s="38" t="s">
        <v>54</v>
      </c>
      <c r="B598" s="15">
        <v>13.514346142316032</v>
      </c>
      <c r="C598" s="15">
        <v>13.341385352133321</v>
      </c>
      <c r="D598" s="15">
        <v>13.575921684808725</v>
      </c>
      <c r="E598" s="49" t="s">
        <v>55</v>
      </c>
    </row>
    <row r="599" spans="1:5" ht="15.75" thickBot="1">
      <c r="A599" s="38" t="s">
        <v>56</v>
      </c>
      <c r="B599" s="15">
        <v>18.553932849888728</v>
      </c>
      <c r="C599" s="15">
        <v>18.091393646260503</v>
      </c>
      <c r="D599" s="15">
        <v>21.666280212016542</v>
      </c>
      <c r="E599" s="49" t="s">
        <v>57</v>
      </c>
    </row>
    <row r="600" spans="1:5" ht="15.75" thickBot="1">
      <c r="A600" s="38" t="s">
        <v>58</v>
      </c>
      <c r="B600" s="15">
        <v>1061.3747561041509</v>
      </c>
      <c r="C600" s="15">
        <v>1058.0406391814136</v>
      </c>
      <c r="D600" s="15">
        <v>849.43829293829651</v>
      </c>
      <c r="E600" s="49" t="s">
        <v>59</v>
      </c>
    </row>
    <row r="601" spans="1:5" ht="15.75" thickBot="1">
      <c r="A601" s="38" t="s">
        <v>60</v>
      </c>
      <c r="B601" s="15">
        <v>164.27659679002863</v>
      </c>
      <c r="C601" s="15">
        <v>163.29961834133104</v>
      </c>
      <c r="D601" s="15">
        <v>190.09382615708498</v>
      </c>
      <c r="E601" s="49" t="s">
        <v>61</v>
      </c>
    </row>
    <row r="602" spans="1:5" ht="15.75" thickBot="1">
      <c r="A602" s="38" t="s">
        <v>62</v>
      </c>
      <c r="B602" s="15">
        <v>359.85316719124165</v>
      </c>
      <c r="C602" s="15">
        <v>383.65101509065249</v>
      </c>
      <c r="D602" s="15">
        <v>219.63236983837504</v>
      </c>
      <c r="E602" s="49" t="s">
        <v>63</v>
      </c>
    </row>
    <row r="603" spans="1:5" ht="15.75" thickBot="1">
      <c r="A603" s="38" t="s">
        <v>64</v>
      </c>
      <c r="B603" s="15">
        <v>112.40524285060853</v>
      </c>
      <c r="C603" s="15">
        <v>114.38702573010531</v>
      </c>
      <c r="D603" s="15">
        <v>62.256373009348195</v>
      </c>
      <c r="E603" s="49" t="s">
        <v>65</v>
      </c>
    </row>
    <row r="604" spans="1:5" ht="15.75" thickBot="1">
      <c r="A604" s="38" t="s">
        <v>66</v>
      </c>
      <c r="B604" s="15">
        <v>13.641603386727274</v>
      </c>
      <c r="C604" s="15">
        <v>13.690284036895761</v>
      </c>
      <c r="D604" s="15">
        <v>28.415006531597562</v>
      </c>
      <c r="E604" s="49" t="s">
        <v>67</v>
      </c>
    </row>
    <row r="605" spans="1:5" ht="15.75" thickBot="1">
      <c r="A605" s="38" t="s">
        <v>68</v>
      </c>
      <c r="B605" s="15">
        <v>3.5822707614737976</v>
      </c>
      <c r="C605" s="15">
        <v>3.0052633582473685</v>
      </c>
      <c r="D605" s="15">
        <v>3.4007613369396767</v>
      </c>
      <c r="E605" s="49" t="s">
        <v>69</v>
      </c>
    </row>
    <row r="606" spans="1:5" ht="15.75" thickBot="1">
      <c r="A606" s="38" t="s">
        <v>70</v>
      </c>
      <c r="B606" s="15">
        <v>4.5415321711047092</v>
      </c>
      <c r="C606" s="15">
        <v>5.2049201560422755</v>
      </c>
      <c r="D606" s="15">
        <v>3.3113495013290009</v>
      </c>
      <c r="E606" s="49" t="s">
        <v>71</v>
      </c>
    </row>
    <row r="607" spans="1:5" ht="15.75" thickBot="1">
      <c r="A607" s="38" t="s">
        <v>72</v>
      </c>
      <c r="B607" s="15">
        <v>3.1693566797964792</v>
      </c>
      <c r="C607" s="15">
        <v>3.6006920976867187</v>
      </c>
      <c r="D607" s="15">
        <v>3.7534345339003425</v>
      </c>
      <c r="E607" s="49" t="s">
        <v>73</v>
      </c>
    </row>
    <row r="608" spans="1:5" ht="15.75" thickBot="1">
      <c r="A608" s="38" t="s">
        <v>74</v>
      </c>
      <c r="B608" s="15">
        <v>3.8856673859823934</v>
      </c>
      <c r="C608" s="15">
        <v>4.1795113790320837</v>
      </c>
      <c r="D608" s="15">
        <v>6.2395759966215207</v>
      </c>
      <c r="E608" s="49" t="s">
        <v>75</v>
      </c>
    </row>
    <row r="609" spans="1:5" ht="15.75" thickBot="1">
      <c r="A609" s="38" t="s">
        <v>76</v>
      </c>
      <c r="B609" s="15">
        <v>40.483911930829692</v>
      </c>
      <c r="C609" s="15">
        <v>40.873898863005358</v>
      </c>
      <c r="D609" s="15">
        <v>39.299728110886051</v>
      </c>
      <c r="E609" s="49" t="s">
        <v>77</v>
      </c>
    </row>
    <row r="610" spans="1:5" ht="15.75" thickBot="1">
      <c r="A610" s="38" t="s">
        <v>78</v>
      </c>
      <c r="B610" s="15">
        <v>181.636</v>
      </c>
      <c r="C610" s="15">
        <v>208.447</v>
      </c>
      <c r="D610" s="15">
        <v>206.952</v>
      </c>
      <c r="E610" s="49" t="s">
        <v>79</v>
      </c>
    </row>
    <row r="611" spans="1:5" ht="15.75" thickBot="1">
      <c r="A611" s="38" t="s">
        <v>80</v>
      </c>
      <c r="B611" s="15">
        <v>57.372187179261054</v>
      </c>
      <c r="C611" s="15">
        <v>58.881630071698304</v>
      </c>
      <c r="D611" s="15">
        <v>59.626041770983555</v>
      </c>
      <c r="E611" s="49" t="s">
        <v>81</v>
      </c>
    </row>
    <row r="612" spans="1:5" ht="15.75" thickBot="1">
      <c r="A612" s="38" t="s">
        <v>82</v>
      </c>
      <c r="B612" s="15">
        <v>26.265174830779337</v>
      </c>
      <c r="C612" s="15">
        <v>22.643430748853472</v>
      </c>
      <c r="D612" s="15">
        <v>26.780327807528757</v>
      </c>
      <c r="E612" s="49" t="s">
        <v>83</v>
      </c>
    </row>
    <row r="613" spans="1:5" ht="15.75" thickBot="1">
      <c r="A613" s="38" t="s">
        <v>84</v>
      </c>
      <c r="B613" s="15">
        <v>25.781935964237476</v>
      </c>
      <c r="C613" s="15">
        <v>27.617843960685889</v>
      </c>
      <c r="D613" s="15">
        <v>25.319439575246093</v>
      </c>
      <c r="E613" s="49" t="s">
        <v>85</v>
      </c>
    </row>
    <row r="614" spans="1:5" ht="16.5" thickBot="1">
      <c r="A614" s="48" t="s">
        <v>179</v>
      </c>
      <c r="B614" s="50">
        <f>SUM(B592:B613)</f>
        <v>2198.6185579056432</v>
      </c>
      <c r="C614" s="50">
        <f t="shared" ref="C614" si="89">SUM(C592:C613)</f>
        <v>2248.8818743912711</v>
      </c>
      <c r="D614" s="50">
        <f t="shared" ref="D614" si="90">SUM(D592:D613)</f>
        <v>1878.4255628105077</v>
      </c>
      <c r="E614" s="48" t="s">
        <v>181</v>
      </c>
    </row>
    <row r="615" spans="1:5">
      <c r="A615" s="21" t="s">
        <v>209</v>
      </c>
      <c r="B615" s="21"/>
      <c r="C615" s="21"/>
      <c r="D615" s="21"/>
      <c r="E615" s="21"/>
    </row>
    <row r="616" spans="1:5">
      <c r="A616" s="21"/>
      <c r="B616" s="21"/>
      <c r="C616" s="21"/>
      <c r="D616" s="21"/>
      <c r="E616" s="21"/>
    </row>
    <row r="617" spans="1:5">
      <c r="A617" s="35" t="s">
        <v>91</v>
      </c>
      <c r="E617" s="34" t="s">
        <v>92</v>
      </c>
    </row>
    <row r="618" spans="1:5">
      <c r="A618" s="35" t="s">
        <v>246</v>
      </c>
      <c r="E618" s="34" t="s">
        <v>247</v>
      </c>
    </row>
    <row r="619" spans="1:5" ht="15.75" thickBot="1">
      <c r="A619" s="35" t="s">
        <v>193</v>
      </c>
      <c r="E619" s="34" t="s">
        <v>192</v>
      </c>
    </row>
    <row r="620" spans="1:5" ht="15.75" thickBot="1">
      <c r="A620" s="52" t="s">
        <v>37</v>
      </c>
      <c r="B620" s="46">
        <v>2015</v>
      </c>
      <c r="C620" s="46">
        <v>2016</v>
      </c>
      <c r="D620" s="46">
        <v>2017</v>
      </c>
      <c r="E620" s="47" t="s">
        <v>38</v>
      </c>
    </row>
    <row r="621" spans="1:5" ht="15.75" thickBot="1">
      <c r="A621" s="38" t="s">
        <v>42</v>
      </c>
      <c r="B621" s="15">
        <v>28.021000000000001</v>
      </c>
      <c r="C621" s="15">
        <v>29.048999999999999</v>
      </c>
      <c r="D621" s="15">
        <v>28.853000000000002</v>
      </c>
      <c r="E621" s="49" t="s">
        <v>43</v>
      </c>
    </row>
    <row r="622" spans="1:5" ht="15.75" thickBot="1">
      <c r="A622" s="38" t="s">
        <v>44</v>
      </c>
      <c r="B622" s="15">
        <v>23.248999999999999</v>
      </c>
      <c r="C622" s="15">
        <v>23.603999999999999</v>
      </c>
      <c r="D622" s="15">
        <v>23.734999999999999</v>
      </c>
      <c r="E622" s="49" t="s">
        <v>45</v>
      </c>
    </row>
    <row r="623" spans="1:5" ht="15.75" thickBot="1">
      <c r="A623" s="38" t="s">
        <v>46</v>
      </c>
      <c r="B623" s="15">
        <v>0.54100000000000004</v>
      </c>
      <c r="C623" s="15">
        <v>0.54200000000000004</v>
      </c>
      <c r="D623" s="15">
        <v>0.55800000000000005</v>
      </c>
      <c r="E623" s="49" t="s">
        <v>47</v>
      </c>
    </row>
    <row r="624" spans="1:5" ht="15.75" thickBot="1">
      <c r="A624" s="38" t="s">
        <v>48</v>
      </c>
      <c r="B624" s="15">
        <v>89.18</v>
      </c>
      <c r="C624" s="15">
        <v>91.495999999999995</v>
      </c>
      <c r="D624" s="15">
        <v>91.215000000000003</v>
      </c>
      <c r="E624" s="49" t="s">
        <v>49</v>
      </c>
    </row>
    <row r="625" spans="1:5" ht="15.75" thickBot="1">
      <c r="A625" s="38" t="s">
        <v>50</v>
      </c>
      <c r="B625" s="15">
        <v>131.11199999999999</v>
      </c>
      <c r="C625" s="15">
        <v>133.62799999999999</v>
      </c>
      <c r="D625" s="15">
        <v>131.43600000000001</v>
      </c>
      <c r="E625" s="49" t="s">
        <v>51</v>
      </c>
    </row>
    <row r="626" spans="1:5" ht="15.75" thickBot="1">
      <c r="A626" s="38" t="s">
        <v>52</v>
      </c>
      <c r="B626" s="15">
        <v>0.53</v>
      </c>
      <c r="C626" s="15">
        <v>0.55300000000000005</v>
      </c>
      <c r="D626" s="15">
        <v>0.55400000000000005</v>
      </c>
      <c r="E626" s="49" t="s">
        <v>53</v>
      </c>
    </row>
    <row r="627" spans="1:5" ht="15.75" thickBot="1">
      <c r="A627" s="38" t="s">
        <v>54</v>
      </c>
      <c r="B627" s="15"/>
      <c r="C627" s="15"/>
      <c r="D627" s="15"/>
      <c r="E627" s="49" t="s">
        <v>55</v>
      </c>
    </row>
    <row r="628" spans="1:5" ht="15.75" thickBot="1">
      <c r="A628" s="38" t="s">
        <v>56</v>
      </c>
      <c r="B628" s="15">
        <v>185.04900000000001</v>
      </c>
      <c r="C628" s="15">
        <v>191.38399999999999</v>
      </c>
      <c r="D628" s="15">
        <v>190.21</v>
      </c>
      <c r="E628" s="49" t="s">
        <v>57</v>
      </c>
    </row>
    <row r="629" spans="1:5" ht="15.75" thickBot="1">
      <c r="A629" s="38" t="s">
        <v>58</v>
      </c>
      <c r="B629" s="15">
        <v>47.149000000000001</v>
      </c>
      <c r="C629" s="15">
        <v>47.746000000000002</v>
      </c>
      <c r="D629" s="15">
        <v>48.298999999999999</v>
      </c>
      <c r="E629" s="49" t="s">
        <v>59</v>
      </c>
    </row>
    <row r="630" spans="1:5" ht="15.75" thickBot="1">
      <c r="A630" s="38" t="s">
        <v>60</v>
      </c>
      <c r="B630" s="15">
        <v>16.898</v>
      </c>
      <c r="C630" s="15">
        <v>18.786000000000001</v>
      </c>
      <c r="D630" s="15">
        <v>17.63</v>
      </c>
      <c r="E630" s="49" t="s">
        <v>61</v>
      </c>
    </row>
    <row r="631" spans="1:5" ht="15.75" thickBot="1">
      <c r="A631" s="38" t="s">
        <v>62</v>
      </c>
      <c r="B631" s="15">
        <v>3.649</v>
      </c>
      <c r="C631" s="15">
        <v>3.6320000000000001</v>
      </c>
      <c r="D631" s="15">
        <v>3.569</v>
      </c>
      <c r="E631" s="49" t="s">
        <v>63</v>
      </c>
    </row>
    <row r="632" spans="1:5" ht="15.75" thickBot="1">
      <c r="A632" s="38" t="s">
        <v>64</v>
      </c>
      <c r="B632" s="15">
        <v>44.802</v>
      </c>
      <c r="C632" s="15">
        <v>44.753</v>
      </c>
      <c r="D632" s="15">
        <v>50.073</v>
      </c>
      <c r="E632" s="49" t="s">
        <v>65</v>
      </c>
    </row>
    <row r="633" spans="1:5" ht="15.75" thickBot="1">
      <c r="A633" s="38" t="s">
        <v>66</v>
      </c>
      <c r="B633" s="15">
        <v>4.6230000000000002</v>
      </c>
      <c r="C633" s="15">
        <v>4.7549999999999999</v>
      </c>
      <c r="D633" s="15">
        <v>4.7759999999999998</v>
      </c>
      <c r="E633" s="49" t="s">
        <v>67</v>
      </c>
    </row>
    <row r="634" spans="1:5" ht="15.75" thickBot="1">
      <c r="A634" s="38" t="s">
        <v>68</v>
      </c>
      <c r="B634" s="15">
        <v>6.1840000000000002</v>
      </c>
      <c r="C634" s="15">
        <v>7.9340000000000002</v>
      </c>
      <c r="D634" s="15">
        <v>8.02</v>
      </c>
      <c r="E634" s="49" t="s">
        <v>69</v>
      </c>
    </row>
    <row r="635" spans="1:5" ht="15.75" thickBot="1">
      <c r="A635" s="38" t="s">
        <v>70</v>
      </c>
      <c r="B635" s="15">
        <v>8.1010000000000009</v>
      </c>
      <c r="C635" s="15">
        <v>9.1129999999999995</v>
      </c>
      <c r="D635" s="15">
        <v>9.4580000000000002</v>
      </c>
      <c r="E635" s="49" t="s">
        <v>71</v>
      </c>
    </row>
    <row r="636" spans="1:5" ht="15.75" thickBot="1">
      <c r="A636" s="38" t="s">
        <v>72</v>
      </c>
      <c r="B636" s="15">
        <v>50.238</v>
      </c>
      <c r="C636" s="15">
        <v>49.581000000000003</v>
      </c>
      <c r="D636" s="15">
        <v>53.012</v>
      </c>
      <c r="E636" s="49" t="s">
        <v>73</v>
      </c>
    </row>
    <row r="637" spans="1:5" ht="15.75" thickBot="1">
      <c r="A637" s="38" t="s">
        <v>74</v>
      </c>
      <c r="B637" s="15">
        <v>60.271999999999998</v>
      </c>
      <c r="C637" s="15">
        <v>65.891000000000005</v>
      </c>
      <c r="D637" s="15">
        <v>67.849000000000004</v>
      </c>
      <c r="E637" s="49" t="s">
        <v>75</v>
      </c>
    </row>
    <row r="638" spans="1:5" ht="15.75" thickBot="1">
      <c r="A638" s="38" t="s">
        <v>76</v>
      </c>
      <c r="B638" s="15">
        <v>34.405000000000001</v>
      </c>
      <c r="C638" s="15">
        <v>36.737000000000002</v>
      </c>
      <c r="D638" s="15">
        <v>36.927999999999997</v>
      </c>
      <c r="E638" s="49" t="s">
        <v>77</v>
      </c>
    </row>
    <row r="639" spans="1:5" ht="15.75" thickBot="1">
      <c r="A639" s="38" t="s">
        <v>78</v>
      </c>
      <c r="B639" s="15">
        <v>147.02099999999999</v>
      </c>
      <c r="C639" s="15">
        <v>150.102</v>
      </c>
      <c r="D639" s="15">
        <v>156.453</v>
      </c>
      <c r="E639" s="49" t="s">
        <v>79</v>
      </c>
    </row>
    <row r="640" spans="1:5" ht="15.75" thickBot="1">
      <c r="A640" s="38" t="s">
        <v>80</v>
      </c>
      <c r="B640" s="15">
        <v>190.42599999999999</v>
      </c>
      <c r="C640" s="15">
        <v>197.98699999999999</v>
      </c>
      <c r="D640" s="15">
        <v>199.18600000000001</v>
      </c>
      <c r="E640" s="49" t="s">
        <v>81</v>
      </c>
    </row>
    <row r="641" spans="1:5" ht="15.75" thickBot="1">
      <c r="A641" s="38" t="s">
        <v>82</v>
      </c>
      <c r="B641" s="15">
        <v>4.5869999999999997</v>
      </c>
      <c r="C641" s="15">
        <v>4.6029999999999998</v>
      </c>
      <c r="D641" s="15">
        <v>4.6269999999999998</v>
      </c>
      <c r="E641" s="49" t="s">
        <v>83</v>
      </c>
    </row>
    <row r="642" spans="1:5" ht="15.75" thickBot="1">
      <c r="A642" s="38" t="s">
        <v>84</v>
      </c>
      <c r="B642" s="15">
        <v>64.617999999999995</v>
      </c>
      <c r="C642" s="15">
        <v>65</v>
      </c>
      <c r="D642" s="15">
        <v>65</v>
      </c>
      <c r="E642" s="49" t="s">
        <v>85</v>
      </c>
    </row>
    <row r="643" spans="1:5" ht="16.5" thickBot="1">
      <c r="A643" s="48" t="s">
        <v>179</v>
      </c>
      <c r="B643" s="50">
        <f>SUM(B621:B642)</f>
        <v>1140.655</v>
      </c>
      <c r="C643" s="50">
        <f t="shared" ref="C643" si="91">SUM(C621:C642)</f>
        <v>1176.876</v>
      </c>
      <c r="D643" s="50">
        <f t="shared" ref="D643" si="92">SUM(D621:D642)</f>
        <v>1191.4409999999998</v>
      </c>
      <c r="E643" s="48" t="s">
        <v>181</v>
      </c>
    </row>
    <row r="644" spans="1:5" ht="16.5" thickBot="1">
      <c r="A644" s="48" t="s">
        <v>180</v>
      </c>
      <c r="B644" s="50">
        <v>21693.865000000002</v>
      </c>
      <c r="C644" s="50">
        <v>22562.531999999999</v>
      </c>
      <c r="D644" s="50">
        <v>22847.062000000002</v>
      </c>
      <c r="E644" s="48" t="s">
        <v>182</v>
      </c>
    </row>
    <row r="645" spans="1:5" ht="15.75">
      <c r="A645" s="29"/>
    </row>
    <row r="646" spans="1:5">
      <c r="A646" s="35" t="s">
        <v>94</v>
      </c>
      <c r="E646" s="34" t="s">
        <v>95</v>
      </c>
    </row>
    <row r="647" spans="1:5" ht="19.5" customHeight="1">
      <c r="A647" s="35" t="s">
        <v>190</v>
      </c>
      <c r="E647" s="34" t="s">
        <v>183</v>
      </c>
    </row>
    <row r="648" spans="1:5" ht="15.75" thickBot="1">
      <c r="A648" s="35" t="s">
        <v>193</v>
      </c>
      <c r="E648" s="34" t="s">
        <v>192</v>
      </c>
    </row>
    <row r="649" spans="1:5" ht="15.75" thickBot="1">
      <c r="A649" s="52" t="s">
        <v>37</v>
      </c>
      <c r="B649" s="46">
        <v>2015</v>
      </c>
      <c r="C649" s="46">
        <v>2016</v>
      </c>
      <c r="D649" s="46">
        <v>2017</v>
      </c>
      <c r="E649" s="47" t="s">
        <v>38</v>
      </c>
    </row>
    <row r="650" spans="1:5" ht="15.75" thickBot="1">
      <c r="A650" s="38" t="s">
        <v>42</v>
      </c>
      <c r="B650" s="15">
        <v>6.0000000000000001E-3</v>
      </c>
      <c r="C650" s="15">
        <v>7.0000000000000001E-3</v>
      </c>
      <c r="D650" s="15">
        <v>6.0000000000000001E-3</v>
      </c>
      <c r="E650" s="49" t="s">
        <v>43</v>
      </c>
    </row>
    <row r="651" spans="1:5" ht="15.75" thickBot="1">
      <c r="A651" s="38" t="s">
        <v>44</v>
      </c>
      <c r="B651" s="15"/>
      <c r="C651" s="15"/>
      <c r="D651" s="15"/>
      <c r="E651" s="49" t="s">
        <v>45</v>
      </c>
    </row>
    <row r="652" spans="1:5" ht="15.75" thickBot="1">
      <c r="A652" s="38" t="s">
        <v>46</v>
      </c>
      <c r="B652" s="15"/>
      <c r="C652" s="15"/>
      <c r="D652" s="15"/>
      <c r="E652" s="49" t="s">
        <v>47</v>
      </c>
    </row>
    <row r="653" spans="1:5" ht="15.75" thickBot="1">
      <c r="A653" s="38" t="s">
        <v>48</v>
      </c>
      <c r="B653" s="15"/>
      <c r="C653" s="15"/>
      <c r="D653" s="15"/>
      <c r="E653" s="49" t="s">
        <v>49</v>
      </c>
    </row>
    <row r="654" spans="1:5" ht="15.75" thickBot="1">
      <c r="A654" s="38" t="s">
        <v>50</v>
      </c>
      <c r="B654" s="15">
        <v>0.06</v>
      </c>
      <c r="C654" s="15">
        <v>5.8000000000000003E-2</v>
      </c>
      <c r="D654" s="15">
        <v>5.8000000000000003E-2</v>
      </c>
      <c r="E654" s="49" t="s">
        <v>51</v>
      </c>
    </row>
    <row r="655" spans="1:5" ht="15.75" thickBot="1">
      <c r="A655" s="38" t="s">
        <v>52</v>
      </c>
      <c r="B655" s="15"/>
      <c r="C655" s="15"/>
      <c r="D655" s="15"/>
      <c r="E655" s="49" t="s">
        <v>53</v>
      </c>
    </row>
    <row r="656" spans="1:5" ht="15.75" thickBot="1">
      <c r="A656" s="38" t="s">
        <v>54</v>
      </c>
      <c r="B656" s="15"/>
      <c r="C656" s="15"/>
      <c r="D656" s="15"/>
      <c r="E656" s="49" t="s">
        <v>55</v>
      </c>
    </row>
    <row r="657" spans="1:5" ht="15.75" thickBot="1">
      <c r="A657" s="38" t="s">
        <v>56</v>
      </c>
      <c r="B657" s="15"/>
      <c r="C657" s="15"/>
      <c r="D657" s="15"/>
      <c r="E657" s="49" t="s">
        <v>57</v>
      </c>
    </row>
    <row r="658" spans="1:5" ht="15.75" thickBot="1">
      <c r="A658" s="38" t="s">
        <v>58</v>
      </c>
      <c r="B658" s="15"/>
      <c r="C658" s="15"/>
      <c r="D658" s="15"/>
      <c r="E658" s="49" t="s">
        <v>59</v>
      </c>
    </row>
    <row r="659" spans="1:5" ht="15.75" thickBot="1">
      <c r="A659" s="38" t="s">
        <v>60</v>
      </c>
      <c r="B659" s="15">
        <v>4.7E-2</v>
      </c>
      <c r="C659" s="15">
        <v>4.7E-2</v>
      </c>
      <c r="D659" s="15">
        <v>4.9000000000000002E-2</v>
      </c>
      <c r="E659" s="49" t="s">
        <v>61</v>
      </c>
    </row>
    <row r="660" spans="1:5" ht="15.75" thickBot="1">
      <c r="A660" s="38" t="s">
        <v>62</v>
      </c>
      <c r="B660" s="15"/>
      <c r="C660" s="15"/>
      <c r="D660" s="15"/>
      <c r="E660" s="49" t="s">
        <v>63</v>
      </c>
    </row>
    <row r="661" spans="1:5" ht="15.75" thickBot="1">
      <c r="A661" s="38" t="s">
        <v>64</v>
      </c>
      <c r="B661" s="15"/>
      <c r="C661" s="15"/>
      <c r="D661" s="15"/>
      <c r="E661" s="49" t="s">
        <v>65</v>
      </c>
    </row>
    <row r="662" spans="1:5" ht="15.75" thickBot="1">
      <c r="A662" s="38" t="s">
        <v>66</v>
      </c>
      <c r="B662" s="15"/>
      <c r="C662" s="15"/>
      <c r="D662" s="15"/>
      <c r="E662" s="49" t="s">
        <v>67</v>
      </c>
    </row>
    <row r="663" spans="1:5" ht="15.75" thickBot="1">
      <c r="A663" s="38" t="s">
        <v>68</v>
      </c>
      <c r="B663" s="15"/>
      <c r="C663" s="15"/>
      <c r="D663" s="15"/>
      <c r="E663" s="49" t="s">
        <v>69</v>
      </c>
    </row>
    <row r="664" spans="1:5" ht="15.75" thickBot="1">
      <c r="A664" s="38" t="s">
        <v>70</v>
      </c>
      <c r="B664" s="15"/>
      <c r="C664" s="15"/>
      <c r="D664" s="15"/>
      <c r="E664" s="49" t="s">
        <v>71</v>
      </c>
    </row>
    <row r="665" spans="1:5" ht="15.75" thickBot="1">
      <c r="A665" s="38" t="s">
        <v>72</v>
      </c>
      <c r="B665" s="15"/>
      <c r="C665" s="15"/>
      <c r="D665" s="15"/>
      <c r="E665" s="49" t="s">
        <v>73</v>
      </c>
    </row>
    <row r="666" spans="1:5" ht="15.75" thickBot="1">
      <c r="A666" s="38" t="s">
        <v>74</v>
      </c>
      <c r="B666" s="15"/>
      <c r="C666" s="15"/>
      <c r="D666" s="15"/>
      <c r="E666" s="49" t="s">
        <v>75</v>
      </c>
    </row>
    <row r="667" spans="1:5" ht="15.75" thickBot="1">
      <c r="A667" s="38" t="s">
        <v>76</v>
      </c>
      <c r="B667" s="15"/>
      <c r="C667" s="15"/>
      <c r="D667" s="15"/>
      <c r="E667" s="49" t="s">
        <v>77</v>
      </c>
    </row>
    <row r="668" spans="1:5" ht="15.75" thickBot="1">
      <c r="A668" s="38" t="s">
        <v>78</v>
      </c>
      <c r="B668" s="15">
        <v>11.645</v>
      </c>
      <c r="C668" s="15">
        <v>11.074</v>
      </c>
      <c r="D668" s="15">
        <v>8.5589999999999993</v>
      </c>
      <c r="E668" s="49" t="s">
        <v>79</v>
      </c>
    </row>
    <row r="669" spans="1:5" ht="15.75" thickBot="1">
      <c r="A669" s="38" t="s">
        <v>80</v>
      </c>
      <c r="B669" s="15"/>
      <c r="C669" s="15"/>
      <c r="D669" s="15"/>
      <c r="E669" s="49" t="s">
        <v>81</v>
      </c>
    </row>
    <row r="670" spans="1:5" ht="15.75" thickBot="1">
      <c r="A670" s="38" t="s">
        <v>82</v>
      </c>
      <c r="B670" s="15"/>
      <c r="C670" s="15"/>
      <c r="D670" s="15"/>
      <c r="E670" s="49" t="s">
        <v>83</v>
      </c>
    </row>
    <row r="671" spans="1:5" ht="15.75" thickBot="1">
      <c r="A671" s="38" t="s">
        <v>84</v>
      </c>
      <c r="B671" s="15"/>
      <c r="C671" s="15"/>
      <c r="D671" s="15"/>
      <c r="E671" s="49" t="s">
        <v>85</v>
      </c>
    </row>
    <row r="672" spans="1:5" ht="16.5" thickBot="1">
      <c r="A672" s="48" t="s">
        <v>179</v>
      </c>
      <c r="B672" s="50">
        <f>SUM(B650:B671)</f>
        <v>11.757999999999999</v>
      </c>
      <c r="C672" s="50">
        <f t="shared" ref="C672" si="93">SUM(C650:C671)</f>
        <v>11.186</v>
      </c>
      <c r="D672" s="50">
        <f t="shared" ref="D672" si="94">SUM(D650:D671)</f>
        <v>8.6719999999999988</v>
      </c>
      <c r="E672" s="48" t="s">
        <v>181</v>
      </c>
    </row>
    <row r="673" spans="1:5" ht="16.5" thickBot="1">
      <c r="A673" s="48" t="s">
        <v>180</v>
      </c>
      <c r="B673" s="50">
        <v>1112.0039999999999</v>
      </c>
      <c r="C673" s="50">
        <v>1159.623</v>
      </c>
      <c r="D673" s="50">
        <v>1150.9010000000001</v>
      </c>
      <c r="E673" s="48" t="s">
        <v>182</v>
      </c>
    </row>
    <row r="674" spans="1:5">
      <c r="A674" s="24"/>
      <c r="B674" s="30"/>
      <c r="C674" s="30"/>
      <c r="D674" s="30"/>
      <c r="E674" s="30"/>
    </row>
    <row r="675" spans="1:5">
      <c r="A675" s="21"/>
      <c r="B675" s="22"/>
      <c r="C675" s="22"/>
      <c r="D675" s="22"/>
      <c r="E675" s="21"/>
    </row>
    <row r="676" spans="1:5">
      <c r="A676" s="21"/>
      <c r="B676" s="22"/>
      <c r="C676" s="22"/>
      <c r="D676" s="22"/>
      <c r="E676" s="21"/>
    </row>
    <row r="677" spans="1:5">
      <c r="A677" s="35" t="s">
        <v>97</v>
      </c>
      <c r="E677" s="34" t="s">
        <v>98</v>
      </c>
    </row>
    <row r="678" spans="1:5">
      <c r="A678" s="35" t="s">
        <v>191</v>
      </c>
      <c r="D678" s="60" t="s">
        <v>184</v>
      </c>
      <c r="E678" s="60"/>
    </row>
    <row r="679" spans="1:5" ht="15.75" thickBot="1">
      <c r="A679" s="35" t="s">
        <v>193</v>
      </c>
      <c r="E679" s="34" t="s">
        <v>192</v>
      </c>
    </row>
    <row r="680" spans="1:5" ht="15.75" thickBot="1">
      <c r="A680" s="52" t="s">
        <v>37</v>
      </c>
      <c r="B680" s="46">
        <v>2015</v>
      </c>
      <c r="C680" s="46">
        <v>2016</v>
      </c>
      <c r="D680" s="46">
        <v>2017</v>
      </c>
      <c r="E680" s="47" t="s">
        <v>38</v>
      </c>
    </row>
    <row r="681" spans="1:5" ht="15.75" thickBot="1">
      <c r="A681" s="38" t="s">
        <v>42</v>
      </c>
      <c r="B681" s="15">
        <v>6.0000000000000001E-3</v>
      </c>
      <c r="C681" s="15">
        <v>6.0000000000000001E-3</v>
      </c>
      <c r="D681" s="15">
        <v>6.0000000000000001E-3</v>
      </c>
      <c r="E681" s="49" t="s">
        <v>43</v>
      </c>
    </row>
    <row r="682" spans="1:5" ht="15.75" thickBot="1">
      <c r="A682" s="38" t="s">
        <v>44</v>
      </c>
      <c r="B682" s="15"/>
      <c r="C682" s="15"/>
      <c r="D682" s="15"/>
      <c r="E682" s="49" t="s">
        <v>45</v>
      </c>
    </row>
    <row r="683" spans="1:5" ht="15.75" thickBot="1">
      <c r="A683" s="38" t="s">
        <v>46</v>
      </c>
      <c r="B683" s="15"/>
      <c r="C683" s="15"/>
      <c r="D683" s="15"/>
      <c r="E683" s="49" t="s">
        <v>47</v>
      </c>
    </row>
    <row r="684" spans="1:5" ht="15.75" thickBot="1">
      <c r="A684" s="38" t="s">
        <v>48</v>
      </c>
      <c r="B684" s="15">
        <v>10.869</v>
      </c>
      <c r="C684" s="15">
        <v>11.532999999999999</v>
      </c>
      <c r="D684" s="15">
        <v>11.483000000000001</v>
      </c>
      <c r="E684" s="49" t="s">
        <v>49</v>
      </c>
    </row>
    <row r="685" spans="1:5" ht="15.75" thickBot="1">
      <c r="A685" s="38" t="s">
        <v>50</v>
      </c>
      <c r="B685" s="15">
        <v>0.09</v>
      </c>
      <c r="C685" s="15">
        <v>9.2999999999999999E-2</v>
      </c>
      <c r="D685" s="15">
        <v>9.4E-2</v>
      </c>
      <c r="E685" s="49" t="s">
        <v>51</v>
      </c>
    </row>
    <row r="686" spans="1:5" ht="15.75" thickBot="1">
      <c r="A686" s="38" t="s">
        <v>52</v>
      </c>
      <c r="B686" s="15"/>
      <c r="C686" s="15"/>
      <c r="D686" s="15"/>
      <c r="E686" s="49" t="s">
        <v>53</v>
      </c>
    </row>
    <row r="687" spans="1:5" ht="15.75" thickBot="1">
      <c r="A687" s="38" t="s">
        <v>54</v>
      </c>
      <c r="B687" s="15"/>
      <c r="C687" s="15"/>
      <c r="D687" s="15"/>
      <c r="E687" s="49" t="s">
        <v>55</v>
      </c>
    </row>
    <row r="688" spans="1:5" ht="15.75" thickBot="1">
      <c r="A688" s="38" t="s">
        <v>56</v>
      </c>
      <c r="B688" s="15"/>
      <c r="C688" s="15"/>
      <c r="D688" s="15"/>
      <c r="E688" s="49" t="s">
        <v>57</v>
      </c>
    </row>
    <row r="689" spans="1:5" ht="15.75" thickBot="1">
      <c r="A689" s="38" t="s">
        <v>58</v>
      </c>
      <c r="B689" s="15"/>
      <c r="C689" s="15"/>
      <c r="D689" s="15"/>
      <c r="E689" s="49" t="s">
        <v>59</v>
      </c>
    </row>
    <row r="690" spans="1:5" ht="15.75" thickBot="1">
      <c r="A690" s="38" t="s">
        <v>60</v>
      </c>
      <c r="B690" s="15">
        <v>0.183</v>
      </c>
      <c r="C690" s="15">
        <v>0.19500000000000001</v>
      </c>
      <c r="D690" s="15">
        <v>0.193</v>
      </c>
      <c r="E690" s="49" t="s">
        <v>61</v>
      </c>
    </row>
    <row r="691" spans="1:5" ht="15.75" thickBot="1">
      <c r="A691" s="38" t="s">
        <v>62</v>
      </c>
      <c r="B691" s="15"/>
      <c r="C691" s="15"/>
      <c r="D691" s="15"/>
      <c r="E691" s="49" t="s">
        <v>63</v>
      </c>
    </row>
    <row r="692" spans="1:5" ht="15.75" thickBot="1">
      <c r="A692" s="38" t="s">
        <v>64</v>
      </c>
      <c r="B692" s="15"/>
      <c r="C692" s="15"/>
      <c r="D692" s="15"/>
      <c r="E692" s="49" t="s">
        <v>65</v>
      </c>
    </row>
    <row r="693" spans="1:5" ht="15.75" thickBot="1">
      <c r="A693" s="38" t="s">
        <v>66</v>
      </c>
      <c r="B693" s="15"/>
      <c r="C693" s="15"/>
      <c r="D693" s="15"/>
      <c r="E693" s="49" t="s">
        <v>67</v>
      </c>
    </row>
    <row r="694" spans="1:5" ht="15.75" thickBot="1">
      <c r="A694" s="38" t="s">
        <v>68</v>
      </c>
      <c r="B694" s="15"/>
      <c r="C694" s="15"/>
      <c r="D694" s="15"/>
      <c r="E694" s="49" t="s">
        <v>69</v>
      </c>
    </row>
    <row r="695" spans="1:5" ht="15.75" thickBot="1">
      <c r="A695" s="38" t="s">
        <v>70</v>
      </c>
      <c r="B695" s="15"/>
      <c r="C695" s="15"/>
      <c r="D695" s="15"/>
      <c r="E695" s="49" t="s">
        <v>71</v>
      </c>
    </row>
    <row r="696" spans="1:5" ht="15.75" thickBot="1">
      <c r="A696" s="38" t="s">
        <v>72</v>
      </c>
      <c r="B696" s="15"/>
      <c r="C696" s="15"/>
      <c r="D696" s="15"/>
      <c r="E696" s="49" t="s">
        <v>73</v>
      </c>
    </row>
    <row r="697" spans="1:5" ht="15.75" thickBot="1">
      <c r="A697" s="38" t="s">
        <v>74</v>
      </c>
      <c r="B697" s="15"/>
      <c r="C697" s="15"/>
      <c r="D697" s="15"/>
      <c r="E697" s="49" t="s">
        <v>75</v>
      </c>
    </row>
    <row r="698" spans="1:5" ht="15.75" thickBot="1">
      <c r="A698" s="38" t="s">
        <v>76</v>
      </c>
      <c r="B698" s="15"/>
      <c r="C698" s="15"/>
      <c r="D698" s="15"/>
      <c r="E698" s="49" t="s">
        <v>77</v>
      </c>
    </row>
    <row r="699" spans="1:5" ht="15.75" thickBot="1">
      <c r="A699" s="38" t="s">
        <v>78</v>
      </c>
      <c r="B699" s="15">
        <v>2.0089999999999999</v>
      </c>
      <c r="C699" s="15">
        <v>1.9470000000000001</v>
      </c>
      <c r="D699" s="15">
        <v>1.95</v>
      </c>
      <c r="E699" s="49" t="s">
        <v>79</v>
      </c>
    </row>
    <row r="700" spans="1:5" ht="15.75" thickBot="1">
      <c r="A700" s="38" t="s">
        <v>80</v>
      </c>
      <c r="B700" s="15">
        <v>9.9949999999999992</v>
      </c>
      <c r="C700" s="15">
        <v>12.41</v>
      </c>
      <c r="D700" s="15">
        <v>13.249000000000001</v>
      </c>
      <c r="E700" s="49" t="s">
        <v>81</v>
      </c>
    </row>
    <row r="701" spans="1:5" ht="15.75" thickBot="1">
      <c r="A701" s="38" t="s">
        <v>82</v>
      </c>
      <c r="B701" s="15"/>
      <c r="C701" s="15"/>
      <c r="D701" s="15"/>
      <c r="E701" s="49" t="s">
        <v>83</v>
      </c>
    </row>
    <row r="702" spans="1:5" ht="15.75" thickBot="1">
      <c r="A702" s="38" t="s">
        <v>84</v>
      </c>
      <c r="B702" s="15"/>
      <c r="C702" s="15"/>
      <c r="D702" s="15"/>
      <c r="E702" s="49" t="s">
        <v>85</v>
      </c>
    </row>
    <row r="703" spans="1:5" ht="16.5" thickBot="1">
      <c r="A703" s="48" t="s">
        <v>179</v>
      </c>
      <c r="B703" s="50">
        <f>SUM(B681:B702)</f>
        <v>23.152000000000001</v>
      </c>
      <c r="C703" s="50">
        <f t="shared" ref="C703" si="95">SUM(C681:C702)</f>
        <v>26.184000000000001</v>
      </c>
      <c r="D703" s="50">
        <f t="shared" ref="D703" si="96">SUM(D681:D702)</f>
        <v>26.975000000000001</v>
      </c>
      <c r="E703" s="48" t="s">
        <v>181</v>
      </c>
    </row>
    <row r="704" spans="1:5" ht="16.5" thickBot="1">
      <c r="A704" s="48" t="s">
        <v>180</v>
      </c>
      <c r="B704" s="50">
        <v>447.88400000000001</v>
      </c>
      <c r="C704" s="50">
        <v>468.04599999999999</v>
      </c>
      <c r="D704" s="50">
        <v>459.36900000000003</v>
      </c>
      <c r="E704" s="48" t="s">
        <v>182</v>
      </c>
    </row>
    <row r="705" spans="1:5">
      <c r="A705" s="21"/>
      <c r="B705" s="21"/>
      <c r="C705" s="21"/>
      <c r="D705" s="21"/>
      <c r="E705" s="21"/>
    </row>
    <row r="706" spans="1:5">
      <c r="A706" s="21"/>
      <c r="B706" s="21"/>
      <c r="C706" s="21"/>
      <c r="D706" s="21"/>
      <c r="E706" s="21"/>
    </row>
    <row r="707" spans="1:5">
      <c r="A707" s="35" t="s">
        <v>204</v>
      </c>
      <c r="E707" s="34" t="s">
        <v>205</v>
      </c>
    </row>
    <row r="708" spans="1:5">
      <c r="A708" s="35" t="s">
        <v>185</v>
      </c>
      <c r="D708" s="60" t="s">
        <v>186</v>
      </c>
      <c r="E708" s="60"/>
    </row>
    <row r="709" spans="1:5" ht="15.75" thickBot="1">
      <c r="A709" s="35" t="s">
        <v>193</v>
      </c>
      <c r="E709" s="34" t="s">
        <v>192</v>
      </c>
    </row>
    <row r="710" spans="1:5" ht="15.75" thickBot="1">
      <c r="A710" s="52" t="s">
        <v>37</v>
      </c>
      <c r="B710" s="46">
        <v>2015</v>
      </c>
      <c r="C710" s="46">
        <v>2016</v>
      </c>
      <c r="D710" s="46">
        <v>2017</v>
      </c>
      <c r="E710" s="47" t="s">
        <v>38</v>
      </c>
    </row>
    <row r="711" spans="1:5" ht="15.75" thickBot="1">
      <c r="A711" s="38" t="s">
        <v>42</v>
      </c>
      <c r="B711" s="15">
        <v>3.0000000000000001E-3</v>
      </c>
      <c r="C711" s="15">
        <v>4.0000000000000001E-3</v>
      </c>
      <c r="D711" s="15">
        <v>4.0000000000000001E-3</v>
      </c>
      <c r="E711" s="49" t="s">
        <v>43</v>
      </c>
    </row>
    <row r="712" spans="1:5" ht="15.75" thickBot="1">
      <c r="A712" s="38" t="s">
        <v>44</v>
      </c>
      <c r="B712" s="15"/>
      <c r="C712" s="15"/>
      <c r="D712" s="15"/>
      <c r="E712" s="49" t="s">
        <v>45</v>
      </c>
    </row>
    <row r="713" spans="1:5" ht="15.75" thickBot="1">
      <c r="A713" s="38" t="s">
        <v>46</v>
      </c>
      <c r="B713" s="15"/>
      <c r="C713" s="15"/>
      <c r="D713" s="15"/>
      <c r="E713" s="49" t="s">
        <v>47</v>
      </c>
    </row>
    <row r="714" spans="1:5" ht="15.75" thickBot="1">
      <c r="A714" s="38" t="s">
        <v>48</v>
      </c>
      <c r="B714" s="15"/>
      <c r="C714" s="15"/>
      <c r="D714" s="15"/>
      <c r="E714" s="49" t="s">
        <v>49</v>
      </c>
    </row>
    <row r="715" spans="1:5" ht="15.75" thickBot="1">
      <c r="A715" s="38" t="s">
        <v>50</v>
      </c>
      <c r="B715" s="15">
        <v>3.5999999999999997E-2</v>
      </c>
      <c r="C715" s="15">
        <v>3.4000000000000002E-2</v>
      </c>
      <c r="D715" s="15">
        <v>3.5999999999999997E-2</v>
      </c>
      <c r="E715" s="49" t="s">
        <v>51</v>
      </c>
    </row>
    <row r="716" spans="1:5" ht="15.75" thickBot="1">
      <c r="A716" s="38" t="s">
        <v>52</v>
      </c>
      <c r="B716" s="15"/>
      <c r="C716" s="15"/>
      <c r="D716" s="15"/>
      <c r="E716" s="49" t="s">
        <v>53</v>
      </c>
    </row>
    <row r="717" spans="1:5" ht="15.75" thickBot="1">
      <c r="A717" s="38" t="s">
        <v>54</v>
      </c>
      <c r="B717" s="15"/>
      <c r="C717" s="15"/>
      <c r="D717" s="15"/>
      <c r="E717" s="49" t="s">
        <v>55</v>
      </c>
    </row>
    <row r="718" spans="1:5" ht="15.75" thickBot="1">
      <c r="A718" s="38" t="s">
        <v>56</v>
      </c>
      <c r="B718" s="15"/>
      <c r="C718" s="15"/>
      <c r="D718" s="15"/>
      <c r="E718" s="49" t="s">
        <v>57</v>
      </c>
    </row>
    <row r="719" spans="1:5" ht="15.75" thickBot="1">
      <c r="A719" s="38" t="s">
        <v>58</v>
      </c>
      <c r="B719" s="15"/>
      <c r="C719" s="15"/>
      <c r="D719" s="15"/>
      <c r="E719" s="49" t="s">
        <v>59</v>
      </c>
    </row>
    <row r="720" spans="1:5" ht="15.75" thickBot="1">
      <c r="A720" s="38" t="s">
        <v>60</v>
      </c>
      <c r="B720" s="15">
        <v>4.9000000000000002E-2</v>
      </c>
      <c r="C720" s="15">
        <v>5.0999999999999997E-2</v>
      </c>
      <c r="D720" s="15">
        <v>5.0999999999999997E-2</v>
      </c>
      <c r="E720" s="49" t="s">
        <v>61</v>
      </c>
    </row>
    <row r="721" spans="1:5" ht="15.75" thickBot="1">
      <c r="A721" s="38" t="s">
        <v>62</v>
      </c>
      <c r="B721" s="15"/>
      <c r="C721" s="15"/>
      <c r="D721" s="15"/>
      <c r="E721" s="49" t="s">
        <v>63</v>
      </c>
    </row>
    <row r="722" spans="1:5" ht="15.75" thickBot="1">
      <c r="A722" s="38" t="s">
        <v>64</v>
      </c>
      <c r="B722" s="15"/>
      <c r="C722" s="15"/>
      <c r="D722" s="15"/>
      <c r="E722" s="49" t="s">
        <v>65</v>
      </c>
    </row>
    <row r="723" spans="1:5" ht="15.75" thickBot="1">
      <c r="A723" s="38" t="s">
        <v>66</v>
      </c>
      <c r="B723" s="15"/>
      <c r="C723" s="15"/>
      <c r="D723" s="15"/>
      <c r="E723" s="49" t="s">
        <v>67</v>
      </c>
    </row>
    <row r="724" spans="1:5" ht="15.75" thickBot="1">
      <c r="A724" s="38" t="s">
        <v>68</v>
      </c>
      <c r="B724" s="15"/>
      <c r="C724" s="15"/>
      <c r="D724" s="15"/>
      <c r="E724" s="49" t="s">
        <v>69</v>
      </c>
    </row>
    <row r="725" spans="1:5" ht="15.75" thickBot="1">
      <c r="A725" s="38" t="s">
        <v>70</v>
      </c>
      <c r="B725" s="15"/>
      <c r="C725" s="15"/>
      <c r="D725" s="15"/>
      <c r="E725" s="49" t="s">
        <v>71</v>
      </c>
    </row>
    <row r="726" spans="1:5" ht="15.75" thickBot="1">
      <c r="A726" s="38" t="s">
        <v>72</v>
      </c>
      <c r="B726" s="15"/>
      <c r="C726" s="15"/>
      <c r="D726" s="15"/>
      <c r="E726" s="49" t="s">
        <v>73</v>
      </c>
    </row>
    <row r="727" spans="1:5" ht="15.75" thickBot="1">
      <c r="A727" s="38" t="s">
        <v>74</v>
      </c>
      <c r="B727" s="15"/>
      <c r="C727" s="15"/>
      <c r="D727" s="15"/>
      <c r="E727" s="49" t="s">
        <v>75</v>
      </c>
    </row>
    <row r="728" spans="1:5" ht="15.75" thickBot="1">
      <c r="A728" s="38" t="s">
        <v>76</v>
      </c>
      <c r="B728" s="15"/>
      <c r="C728" s="15"/>
      <c r="D728" s="15"/>
      <c r="E728" s="49" t="s">
        <v>77</v>
      </c>
    </row>
    <row r="729" spans="1:5" ht="15.75" thickBot="1">
      <c r="A729" s="38" t="s">
        <v>78</v>
      </c>
      <c r="B729" s="15">
        <v>7.0510000000000002</v>
      </c>
      <c r="C729" s="15">
        <v>7.0579999999999998</v>
      </c>
      <c r="D729" s="15">
        <v>7.1150000000000002</v>
      </c>
      <c r="E729" s="49" t="s">
        <v>79</v>
      </c>
    </row>
    <row r="730" spans="1:5" ht="15.75" thickBot="1">
      <c r="A730" s="38" t="s">
        <v>80</v>
      </c>
      <c r="B730" s="15"/>
      <c r="C730" s="15"/>
      <c r="D730" s="15"/>
      <c r="E730" s="49" t="s">
        <v>81</v>
      </c>
    </row>
    <row r="731" spans="1:5" ht="15.75" thickBot="1">
      <c r="A731" s="38" t="s">
        <v>82</v>
      </c>
      <c r="B731" s="15"/>
      <c r="C731" s="15"/>
      <c r="D731" s="15"/>
      <c r="E731" s="49" t="s">
        <v>83</v>
      </c>
    </row>
    <row r="732" spans="1:5" ht="15.75" thickBot="1">
      <c r="A732" s="38" t="s">
        <v>84</v>
      </c>
      <c r="B732" s="15"/>
      <c r="C732" s="15"/>
      <c r="D732" s="15"/>
      <c r="E732" s="49" t="s">
        <v>85</v>
      </c>
    </row>
    <row r="733" spans="1:5" ht="16.5" thickBot="1">
      <c r="A733" s="48" t="s">
        <v>179</v>
      </c>
      <c r="B733" s="50">
        <f>SUM(B711:B732)</f>
        <v>7.1390000000000002</v>
      </c>
      <c r="C733" s="50">
        <f t="shared" ref="C733" si="97">SUM(C711:C732)</f>
        <v>7.1470000000000002</v>
      </c>
      <c r="D733" s="50">
        <f t="shared" ref="D733" si="98">SUM(D711:D732)</f>
        <v>7.2060000000000004</v>
      </c>
      <c r="E733" s="48" t="s">
        <v>181</v>
      </c>
    </row>
    <row r="734" spans="1:5" ht="16.5" thickBot="1">
      <c r="A734" s="48" t="s">
        <v>180</v>
      </c>
      <c r="B734" s="50">
        <v>354.43700000000001</v>
      </c>
      <c r="C734" s="50">
        <v>371.22</v>
      </c>
      <c r="D734" s="50">
        <v>371.447</v>
      </c>
      <c r="E734" s="48" t="s">
        <v>182</v>
      </c>
    </row>
    <row r="735" spans="1:5">
      <c r="A735" s="21"/>
      <c r="B735" s="21"/>
      <c r="C735" s="21"/>
      <c r="D735" s="21"/>
      <c r="E735" s="21"/>
    </row>
    <row r="736" spans="1:5">
      <c r="A736" s="35" t="s">
        <v>206</v>
      </c>
      <c r="E736" s="34" t="s">
        <v>207</v>
      </c>
    </row>
    <row r="737" spans="1:5">
      <c r="A737" s="35" t="s">
        <v>188</v>
      </c>
      <c r="D737" s="60" t="s">
        <v>189</v>
      </c>
      <c r="E737" s="60"/>
    </row>
    <row r="738" spans="1:5" ht="15.75" thickBot="1">
      <c r="A738" s="35" t="s">
        <v>193</v>
      </c>
      <c r="E738" s="34" t="s">
        <v>192</v>
      </c>
    </row>
    <row r="739" spans="1:5" ht="15.75" thickBot="1">
      <c r="A739" s="52" t="s">
        <v>37</v>
      </c>
      <c r="B739" s="46">
        <v>2015</v>
      </c>
      <c r="C739" s="46">
        <v>2016</v>
      </c>
      <c r="D739" s="46">
        <v>2017</v>
      </c>
      <c r="E739" s="47" t="s">
        <v>38</v>
      </c>
    </row>
    <row r="740" spans="1:5" ht="15.75" thickBot="1">
      <c r="A740" s="38" t="s">
        <v>42</v>
      </c>
      <c r="B740" s="15">
        <v>0.14199999999999999</v>
      </c>
      <c r="C740" s="15">
        <v>0.14499999999999999</v>
      </c>
      <c r="D740" s="15">
        <v>0.14899999999999999</v>
      </c>
      <c r="E740" s="49" t="s">
        <v>43</v>
      </c>
    </row>
    <row r="741" spans="1:5" ht="15.75" thickBot="1">
      <c r="A741" s="38" t="s">
        <v>44</v>
      </c>
      <c r="B741" s="15"/>
      <c r="C741" s="15"/>
      <c r="D741" s="15"/>
      <c r="E741" s="49" t="s">
        <v>45</v>
      </c>
    </row>
    <row r="742" spans="1:5" ht="15.75" thickBot="1">
      <c r="A742" s="38" t="s">
        <v>46</v>
      </c>
      <c r="B742" s="15"/>
      <c r="C742" s="15"/>
      <c r="D742" s="15"/>
      <c r="E742" s="49" t="s">
        <v>47</v>
      </c>
    </row>
    <row r="743" spans="1:5" ht="15.75" thickBot="1">
      <c r="A743" s="38" t="s">
        <v>48</v>
      </c>
      <c r="B743" s="15"/>
      <c r="C743" s="15"/>
      <c r="D743" s="15"/>
      <c r="E743" s="49" t="s">
        <v>49</v>
      </c>
    </row>
    <row r="744" spans="1:5" ht="15.75" thickBot="1">
      <c r="A744" s="38" t="s">
        <v>50</v>
      </c>
      <c r="B744" s="15"/>
      <c r="C744" s="15"/>
      <c r="D744" s="15"/>
      <c r="E744" s="49" t="s">
        <v>51</v>
      </c>
    </row>
    <row r="745" spans="1:5" ht="15.75" thickBot="1">
      <c r="A745" s="38" t="s">
        <v>52</v>
      </c>
      <c r="B745" s="15"/>
      <c r="C745" s="15"/>
      <c r="D745" s="15"/>
      <c r="E745" s="49" t="s">
        <v>53</v>
      </c>
    </row>
    <row r="746" spans="1:5" ht="15.75" thickBot="1">
      <c r="A746" s="38" t="s">
        <v>54</v>
      </c>
      <c r="B746" s="15"/>
      <c r="C746" s="15"/>
      <c r="D746" s="15"/>
      <c r="E746" s="49" t="s">
        <v>55</v>
      </c>
    </row>
    <row r="747" spans="1:5" ht="15.75" thickBot="1">
      <c r="A747" s="38" t="s">
        <v>56</v>
      </c>
      <c r="B747" s="15">
        <v>5.4390000000000001</v>
      </c>
      <c r="C747" s="15">
        <v>4.2439999999999998</v>
      </c>
      <c r="D747" s="15">
        <v>3.3410000000000002</v>
      </c>
      <c r="E747" s="49" t="s">
        <v>57</v>
      </c>
    </row>
    <row r="748" spans="1:5" ht="15.75" thickBot="1">
      <c r="A748" s="38" t="s">
        <v>58</v>
      </c>
      <c r="B748" s="15"/>
      <c r="C748" s="15"/>
      <c r="D748" s="15"/>
      <c r="E748" s="49" t="s">
        <v>59</v>
      </c>
    </row>
    <row r="749" spans="1:5" ht="15.75" thickBot="1">
      <c r="A749" s="38" t="s">
        <v>60</v>
      </c>
      <c r="B749" s="15">
        <v>1.409</v>
      </c>
      <c r="C749" s="15">
        <v>1.4019999999999999</v>
      </c>
      <c r="D749" s="15">
        <v>1.365</v>
      </c>
      <c r="E749" s="49" t="s">
        <v>61</v>
      </c>
    </row>
    <row r="750" spans="1:5" ht="15.75" thickBot="1">
      <c r="A750" s="38" t="s">
        <v>62</v>
      </c>
      <c r="B750" s="15"/>
      <c r="C750" s="15"/>
      <c r="D750" s="15"/>
      <c r="E750" s="49" t="s">
        <v>63</v>
      </c>
    </row>
    <row r="751" spans="1:5" ht="15.75" thickBot="1">
      <c r="A751" s="38" t="s">
        <v>64</v>
      </c>
      <c r="B751" s="15"/>
      <c r="C751" s="15"/>
      <c r="D751" s="15"/>
      <c r="E751" s="49" t="s">
        <v>65</v>
      </c>
    </row>
    <row r="752" spans="1:5" ht="15.75" thickBot="1">
      <c r="A752" s="38" t="s">
        <v>66</v>
      </c>
      <c r="B752" s="15"/>
      <c r="C752" s="15"/>
      <c r="D752" s="15"/>
      <c r="E752" s="49" t="s">
        <v>67</v>
      </c>
    </row>
    <row r="753" spans="1:5" ht="15.75" thickBot="1">
      <c r="A753" s="38" t="s">
        <v>68</v>
      </c>
      <c r="B753" s="15"/>
      <c r="C753" s="15"/>
      <c r="D753" s="15"/>
      <c r="E753" s="49" t="s">
        <v>69</v>
      </c>
    </row>
    <row r="754" spans="1:5" ht="15.75" thickBot="1">
      <c r="A754" s="38" t="s">
        <v>70</v>
      </c>
      <c r="B754" s="15"/>
      <c r="C754" s="15"/>
      <c r="D754" s="15"/>
      <c r="E754" s="49" t="s">
        <v>71</v>
      </c>
    </row>
    <row r="755" spans="1:5" ht="15.75" thickBot="1">
      <c r="A755" s="38" t="s">
        <v>72</v>
      </c>
      <c r="B755" s="15"/>
      <c r="C755" s="15"/>
      <c r="D755" s="15"/>
      <c r="E755" s="49" t="s">
        <v>73</v>
      </c>
    </row>
    <row r="756" spans="1:5" ht="15.75" thickBot="1">
      <c r="A756" s="38" t="s">
        <v>74</v>
      </c>
      <c r="B756" s="15"/>
      <c r="C756" s="15"/>
      <c r="D756" s="15"/>
      <c r="E756" s="49" t="s">
        <v>75</v>
      </c>
    </row>
    <row r="757" spans="1:5" ht="15.75" thickBot="1">
      <c r="A757" s="38" t="s">
        <v>76</v>
      </c>
      <c r="B757" s="15"/>
      <c r="C757" s="15"/>
      <c r="D757" s="15"/>
      <c r="E757" s="49" t="s">
        <v>77</v>
      </c>
    </row>
    <row r="758" spans="1:5" ht="15.75" thickBot="1">
      <c r="A758" s="38" t="s">
        <v>78</v>
      </c>
      <c r="B758" s="15">
        <v>12.757999999999999</v>
      </c>
      <c r="C758" s="15">
        <v>11.6</v>
      </c>
      <c r="D758" s="15">
        <v>11.441000000000001</v>
      </c>
      <c r="E758" s="49" t="s">
        <v>79</v>
      </c>
    </row>
    <row r="759" spans="1:5" ht="15.75" thickBot="1">
      <c r="A759" s="38" t="s">
        <v>80</v>
      </c>
      <c r="B759" s="15"/>
      <c r="C759" s="15"/>
      <c r="D759" s="15"/>
      <c r="E759" s="49" t="s">
        <v>81</v>
      </c>
    </row>
    <row r="760" spans="1:5" ht="15.75" thickBot="1">
      <c r="A760" s="38" t="s">
        <v>82</v>
      </c>
      <c r="B760" s="15"/>
      <c r="C760" s="15"/>
      <c r="D760" s="15"/>
      <c r="E760" s="49" t="s">
        <v>83</v>
      </c>
    </row>
    <row r="761" spans="1:5" ht="15.75" thickBot="1">
      <c r="A761" s="38" t="s">
        <v>84</v>
      </c>
      <c r="B761" s="15"/>
      <c r="C761" s="15"/>
      <c r="D761" s="15"/>
      <c r="E761" s="49" t="s">
        <v>85</v>
      </c>
    </row>
    <row r="762" spans="1:5" ht="16.5" thickBot="1">
      <c r="A762" s="48" t="s">
        <v>179</v>
      </c>
      <c r="B762" s="50">
        <f>SUM(B740:B761)</f>
        <v>19.747999999999998</v>
      </c>
      <c r="C762" s="50">
        <f t="shared" ref="C762" si="99">SUM(C740:C761)</f>
        <v>17.390999999999998</v>
      </c>
      <c r="D762" s="50">
        <f t="shared" ref="D762" si="100">SUM(D740:D761)</f>
        <v>16.295999999999999</v>
      </c>
      <c r="E762" s="48" t="s">
        <v>181</v>
      </c>
    </row>
    <row r="763" spans="1:5" ht="16.5" thickBot="1">
      <c r="A763" s="48" t="s">
        <v>180</v>
      </c>
      <c r="B763" s="50">
        <v>31.297999999999998</v>
      </c>
      <c r="C763" s="50">
        <v>28.605</v>
      </c>
      <c r="D763" s="50">
        <v>27.45</v>
      </c>
      <c r="E763" s="48" t="s">
        <v>182</v>
      </c>
    </row>
    <row r="765" spans="1:5">
      <c r="A765" s="35" t="s">
        <v>210</v>
      </c>
      <c r="E765" s="34" t="s">
        <v>211</v>
      </c>
    </row>
    <row r="766" spans="1:5">
      <c r="A766" s="35" t="s">
        <v>187</v>
      </c>
      <c r="D766" s="60" t="s">
        <v>251</v>
      </c>
      <c r="E766" s="60"/>
    </row>
    <row r="767" spans="1:5" ht="15.75" thickBot="1">
      <c r="A767" s="35" t="s">
        <v>195</v>
      </c>
      <c r="E767" s="34" t="s">
        <v>194</v>
      </c>
    </row>
    <row r="768" spans="1:5" ht="15.75" thickBot="1">
      <c r="A768" s="52" t="s">
        <v>37</v>
      </c>
      <c r="B768" s="46">
        <v>2015</v>
      </c>
      <c r="C768" s="46">
        <v>2016</v>
      </c>
      <c r="D768" s="46">
        <v>2017</v>
      </c>
      <c r="E768" s="47" t="s">
        <v>38</v>
      </c>
    </row>
    <row r="769" spans="1:5" ht="15.75" thickBot="1">
      <c r="A769" s="38" t="s">
        <v>42</v>
      </c>
      <c r="B769" s="15">
        <v>8.9999999999999993E-3</v>
      </c>
      <c r="C769" s="15">
        <v>7.0000000000000001E-3</v>
      </c>
      <c r="D769" s="15">
        <v>6.0000000000000001E-3</v>
      </c>
      <c r="E769" s="49" t="s">
        <v>43</v>
      </c>
    </row>
    <row r="770" spans="1:5" ht="15.75" thickBot="1">
      <c r="A770" s="38" t="s">
        <v>44</v>
      </c>
      <c r="B770" s="15"/>
      <c r="C770" s="15"/>
      <c r="D770" s="15"/>
      <c r="E770" s="49" t="s">
        <v>45</v>
      </c>
    </row>
    <row r="771" spans="1:5" ht="15.75" thickBot="1">
      <c r="A771" s="38" t="s">
        <v>46</v>
      </c>
      <c r="B771" s="15"/>
      <c r="C771" s="15"/>
      <c r="D771" s="15"/>
      <c r="E771" s="49" t="s">
        <v>47</v>
      </c>
    </row>
    <row r="772" spans="1:5" ht="15.75" thickBot="1">
      <c r="A772" s="38" t="s">
        <v>48</v>
      </c>
      <c r="B772" s="15"/>
      <c r="C772" s="15"/>
      <c r="D772" s="15"/>
      <c r="E772" s="49" t="s">
        <v>49</v>
      </c>
    </row>
    <row r="773" spans="1:5" ht="15.75" thickBot="1">
      <c r="A773" s="38" t="s">
        <v>50</v>
      </c>
      <c r="B773" s="15">
        <v>1.647</v>
      </c>
      <c r="C773" s="15">
        <v>1.6659999999999999</v>
      </c>
      <c r="D773" s="15">
        <v>1.681</v>
      </c>
      <c r="E773" s="49" t="s">
        <v>51</v>
      </c>
    </row>
    <row r="774" spans="1:5" ht="15.75" thickBot="1">
      <c r="A774" s="38" t="s">
        <v>52</v>
      </c>
      <c r="B774" s="15"/>
      <c r="C774" s="15"/>
      <c r="D774" s="15"/>
      <c r="E774" s="49" t="s">
        <v>53</v>
      </c>
    </row>
    <row r="775" spans="1:5" ht="15.75" thickBot="1">
      <c r="A775" s="38" t="s">
        <v>54</v>
      </c>
      <c r="B775" s="15"/>
      <c r="C775" s="15"/>
      <c r="D775" s="15"/>
      <c r="E775" s="49" t="s">
        <v>55</v>
      </c>
    </row>
    <row r="776" spans="1:5" ht="15.75" thickBot="1">
      <c r="A776" s="38" t="s">
        <v>56</v>
      </c>
      <c r="B776" s="15"/>
      <c r="C776" s="15"/>
      <c r="D776" s="15"/>
      <c r="E776" s="49" t="s">
        <v>57</v>
      </c>
    </row>
    <row r="777" spans="1:5" ht="15.75" thickBot="1">
      <c r="A777" s="38" t="s">
        <v>58</v>
      </c>
      <c r="B777" s="15"/>
      <c r="C777" s="15"/>
      <c r="D777" s="15"/>
      <c r="E777" s="49" t="s">
        <v>59</v>
      </c>
    </row>
    <row r="778" spans="1:5" ht="15.75" thickBot="1">
      <c r="A778" s="38" t="s">
        <v>60</v>
      </c>
      <c r="B778" s="15">
        <v>0.11799999999999999</v>
      </c>
      <c r="C778" s="15">
        <v>0.128</v>
      </c>
      <c r="D778" s="15">
        <v>0.127</v>
      </c>
      <c r="E778" s="49" t="s">
        <v>61</v>
      </c>
    </row>
    <row r="779" spans="1:5" ht="15.75" thickBot="1">
      <c r="A779" s="38" t="s">
        <v>62</v>
      </c>
      <c r="B779" s="15"/>
      <c r="C779" s="15"/>
      <c r="D779" s="15"/>
      <c r="E779" s="49" t="s">
        <v>63</v>
      </c>
    </row>
    <row r="780" spans="1:5" ht="15.75" thickBot="1">
      <c r="A780" s="38" t="s">
        <v>64</v>
      </c>
      <c r="B780" s="15"/>
      <c r="C780" s="15"/>
      <c r="D780" s="15"/>
      <c r="E780" s="49" t="s">
        <v>65</v>
      </c>
    </row>
    <row r="781" spans="1:5" ht="15.75" thickBot="1">
      <c r="A781" s="38" t="s">
        <v>66</v>
      </c>
      <c r="B781" s="15"/>
      <c r="C781" s="15"/>
      <c r="D781" s="15"/>
      <c r="E781" s="49" t="s">
        <v>67</v>
      </c>
    </row>
    <row r="782" spans="1:5" ht="15.75" thickBot="1">
      <c r="A782" s="38" t="s">
        <v>68</v>
      </c>
      <c r="B782" s="15"/>
      <c r="C782" s="15"/>
      <c r="D782" s="15"/>
      <c r="E782" s="49" t="s">
        <v>69</v>
      </c>
    </row>
    <row r="783" spans="1:5" ht="15.75" thickBot="1">
      <c r="A783" s="38" t="s">
        <v>70</v>
      </c>
      <c r="B783" s="15"/>
      <c r="C783" s="15"/>
      <c r="D783" s="15"/>
      <c r="E783" s="49" t="s">
        <v>71</v>
      </c>
    </row>
    <row r="784" spans="1:5" ht="15.75" thickBot="1">
      <c r="A784" s="38" t="s">
        <v>72</v>
      </c>
      <c r="B784" s="15"/>
      <c r="C784" s="15"/>
      <c r="D784" s="15"/>
      <c r="E784" s="49" t="s">
        <v>73</v>
      </c>
    </row>
    <row r="785" spans="1:5" ht="15.75" thickBot="1">
      <c r="A785" s="38" t="s">
        <v>74</v>
      </c>
      <c r="B785" s="15"/>
      <c r="C785" s="15"/>
      <c r="D785" s="15"/>
      <c r="E785" s="49" t="s">
        <v>75</v>
      </c>
    </row>
    <row r="786" spans="1:5" ht="15.75" thickBot="1">
      <c r="A786" s="38" t="s">
        <v>76</v>
      </c>
      <c r="B786" s="15"/>
      <c r="C786" s="15"/>
      <c r="D786" s="15"/>
      <c r="E786" s="49" t="s">
        <v>77</v>
      </c>
    </row>
    <row r="787" spans="1:5" ht="15.75" thickBot="1">
      <c r="A787" s="38" t="s">
        <v>78</v>
      </c>
      <c r="B787" s="15">
        <v>6.4950000000000001</v>
      </c>
      <c r="C787" s="15">
        <v>6.165</v>
      </c>
      <c r="D787" s="15">
        <v>5.6</v>
      </c>
      <c r="E787" s="49" t="s">
        <v>79</v>
      </c>
    </row>
    <row r="788" spans="1:5" ht="15.75" thickBot="1">
      <c r="A788" s="38" t="s">
        <v>80</v>
      </c>
      <c r="B788" s="15"/>
      <c r="C788" s="15"/>
      <c r="D788" s="15"/>
      <c r="E788" s="49" t="s">
        <v>81</v>
      </c>
    </row>
    <row r="789" spans="1:5" ht="15.75" thickBot="1">
      <c r="A789" s="38" t="s">
        <v>82</v>
      </c>
      <c r="B789" s="15"/>
      <c r="C789" s="15"/>
      <c r="D789" s="15"/>
      <c r="E789" s="49" t="s">
        <v>83</v>
      </c>
    </row>
    <row r="790" spans="1:5" ht="15.75" thickBot="1">
      <c r="A790" s="38" t="s">
        <v>84</v>
      </c>
      <c r="B790" s="15"/>
      <c r="C790" s="15"/>
      <c r="D790" s="15"/>
      <c r="E790" s="49" t="s">
        <v>85</v>
      </c>
    </row>
    <row r="791" spans="1:5" ht="16.5" thickBot="1">
      <c r="A791" s="48" t="s">
        <v>179</v>
      </c>
      <c r="B791" s="50">
        <f>SUM(B769:B790)</f>
        <v>8.2690000000000001</v>
      </c>
      <c r="C791" s="50">
        <f t="shared" ref="C791" si="101">SUM(C769:C790)</f>
        <v>7.9659999999999993</v>
      </c>
      <c r="D791" s="50">
        <f t="shared" ref="D791" si="102">SUM(D769:D790)</f>
        <v>7.4139999999999997</v>
      </c>
      <c r="E791" s="48" t="s">
        <v>181</v>
      </c>
    </row>
    <row r="792" spans="1:5" ht="16.5" thickBot="1">
      <c r="A792" s="48" t="s">
        <v>180</v>
      </c>
      <c r="B792" s="50">
        <v>296.58800000000002</v>
      </c>
      <c r="C792" s="50">
        <v>296.678</v>
      </c>
      <c r="D792" s="50">
        <v>308.94499999999999</v>
      </c>
      <c r="E792" s="48" t="s">
        <v>182</v>
      </c>
    </row>
    <row r="795" spans="1:5">
      <c r="A795" s="35" t="s">
        <v>213</v>
      </c>
      <c r="E795" s="34" t="s">
        <v>212</v>
      </c>
    </row>
    <row r="796" spans="1:5">
      <c r="A796" s="35" t="s">
        <v>119</v>
      </c>
      <c r="E796" s="2" t="s">
        <v>169</v>
      </c>
    </row>
    <row r="797" spans="1:5" ht="15.75" thickBot="1">
      <c r="A797" s="35" t="s">
        <v>114</v>
      </c>
      <c r="E797" s="34" t="s">
        <v>115</v>
      </c>
    </row>
    <row r="798" spans="1:5" ht="15.75" thickBot="1">
      <c r="A798" s="52" t="s">
        <v>37</v>
      </c>
      <c r="B798" s="46">
        <v>2015</v>
      </c>
      <c r="C798" s="46">
        <v>2016</v>
      </c>
      <c r="D798" s="46">
        <v>2017</v>
      </c>
      <c r="E798" s="47" t="s">
        <v>38</v>
      </c>
    </row>
    <row r="799" spans="1:5" ht="15.75" thickBot="1">
      <c r="A799" s="38" t="s">
        <v>42</v>
      </c>
      <c r="B799" s="15">
        <v>214.601</v>
      </c>
      <c r="C799" s="15">
        <v>203.1</v>
      </c>
      <c r="D799" s="15">
        <v>290</v>
      </c>
      <c r="E799" s="49" t="s">
        <v>43</v>
      </c>
    </row>
    <row r="800" spans="1:5" ht="15.75" thickBot="1">
      <c r="A800" s="38" t="s">
        <v>44</v>
      </c>
      <c r="B800" s="15">
        <v>52.85</v>
      </c>
      <c r="C800" s="15">
        <v>53.692100000000003</v>
      </c>
      <c r="D800" s="15">
        <v>48.097999999999999</v>
      </c>
      <c r="E800" s="49" t="s">
        <v>45</v>
      </c>
    </row>
    <row r="801" spans="1:5" ht="15.75" thickBot="1">
      <c r="A801" s="38" t="s">
        <v>46</v>
      </c>
      <c r="B801" s="15">
        <v>7.1020000000000003</v>
      </c>
      <c r="C801" s="15">
        <v>7.0060000000000002</v>
      </c>
      <c r="D801" s="15">
        <v>7.2160000000000002</v>
      </c>
      <c r="E801" s="49" t="s">
        <v>47</v>
      </c>
    </row>
    <row r="802" spans="1:5" ht="15.75" thickBot="1">
      <c r="A802" s="38" t="s">
        <v>48</v>
      </c>
      <c r="B802" s="15">
        <v>150</v>
      </c>
      <c r="C802" s="15">
        <v>155</v>
      </c>
      <c r="D802" s="15">
        <v>140.30000000000001</v>
      </c>
      <c r="E802" s="49" t="s">
        <v>49</v>
      </c>
    </row>
    <row r="803" spans="1:5" ht="15.75" thickBot="1">
      <c r="A803" s="38" t="s">
        <v>50</v>
      </c>
      <c r="B803" s="15">
        <v>257.59699999999998</v>
      </c>
      <c r="C803" s="15">
        <v>484.584363</v>
      </c>
      <c r="D803" s="15">
        <v>469.63129299999991</v>
      </c>
      <c r="E803" s="49" t="s">
        <v>51</v>
      </c>
    </row>
    <row r="804" spans="1:5" ht="15.75" thickBot="1">
      <c r="A804" s="38" t="s">
        <v>52</v>
      </c>
      <c r="B804" s="15">
        <v>0.56399999999999995</v>
      </c>
      <c r="C804" s="15">
        <v>3.0249999999999999</v>
      </c>
      <c r="D804" s="15">
        <v>3.8650000000000002</v>
      </c>
      <c r="E804" s="49" t="s">
        <v>53</v>
      </c>
    </row>
    <row r="805" spans="1:5" ht="15.75" thickBot="1">
      <c r="A805" s="38" t="s">
        <v>54</v>
      </c>
      <c r="B805" s="15">
        <v>0</v>
      </c>
      <c r="C805" s="15">
        <v>0</v>
      </c>
      <c r="D805" s="15">
        <v>0</v>
      </c>
      <c r="E805" s="49" t="s">
        <v>55</v>
      </c>
    </row>
    <row r="806" spans="1:5" ht="15.75" thickBot="1">
      <c r="A806" s="38" t="s">
        <v>56</v>
      </c>
      <c r="B806" s="15">
        <v>740.55100000000004</v>
      </c>
      <c r="C806" s="15">
        <v>755.36400000000003</v>
      </c>
      <c r="D806" s="15">
        <v>615.85799999999995</v>
      </c>
      <c r="E806" s="49" t="s">
        <v>57</v>
      </c>
    </row>
    <row r="807" spans="1:5" ht="15.75" thickBot="1">
      <c r="A807" s="38" t="s">
        <v>58</v>
      </c>
      <c r="B807" s="15">
        <v>60</v>
      </c>
      <c r="C807" s="15">
        <v>65.019000000000005</v>
      </c>
      <c r="D807" s="15">
        <v>66.896000000000001</v>
      </c>
      <c r="E807" s="49" t="s">
        <v>59</v>
      </c>
    </row>
    <row r="808" spans="1:5" ht="15.75" thickBot="1">
      <c r="A808" s="38" t="s">
        <v>60</v>
      </c>
      <c r="B808" s="15">
        <v>102.89999999999999</v>
      </c>
      <c r="C808" s="15">
        <v>109.447</v>
      </c>
      <c r="D808" s="15">
        <v>106.562</v>
      </c>
      <c r="E808" s="49" t="s">
        <v>61</v>
      </c>
    </row>
    <row r="809" spans="1:5" ht="15.75" thickBot="1">
      <c r="A809" s="38" t="s">
        <v>62</v>
      </c>
      <c r="B809" s="15">
        <v>3.7749999999999999</v>
      </c>
      <c r="C809" s="15">
        <v>3.7930000000000001</v>
      </c>
      <c r="D809" s="15">
        <v>3.6859999999999999</v>
      </c>
      <c r="E809" s="49" t="s">
        <v>63</v>
      </c>
    </row>
    <row r="810" spans="1:5" ht="15.75" thickBot="1">
      <c r="A810" s="38" t="s">
        <v>64</v>
      </c>
      <c r="B810" s="15">
        <v>73.5</v>
      </c>
      <c r="C810" s="15">
        <v>69.400000000000006</v>
      </c>
      <c r="D810" s="15">
        <v>96</v>
      </c>
      <c r="E810" s="49" t="s">
        <v>65</v>
      </c>
    </row>
    <row r="811" spans="1:5" ht="15.75" thickBot="1">
      <c r="A811" s="38" t="s">
        <v>66</v>
      </c>
      <c r="B811" s="15">
        <v>6.4039999999999999</v>
      </c>
      <c r="C811" s="15">
        <v>6.5369999999999999</v>
      </c>
      <c r="D811" s="15">
        <v>6.5270000000000001</v>
      </c>
      <c r="E811" s="49" t="s">
        <v>67</v>
      </c>
    </row>
    <row r="812" spans="1:5" ht="15.75" thickBot="1">
      <c r="A812" s="38" t="s">
        <v>68</v>
      </c>
      <c r="B812" s="15">
        <v>53</v>
      </c>
      <c r="C812" s="15">
        <v>57</v>
      </c>
      <c r="D812" s="15">
        <v>61.572000000000003</v>
      </c>
      <c r="E812" s="49" t="s">
        <v>69</v>
      </c>
    </row>
    <row r="813" spans="1:5" ht="15.75" thickBot="1">
      <c r="A813" s="38" t="s">
        <v>70</v>
      </c>
      <c r="B813" s="15">
        <v>8.9019999999999992</v>
      </c>
      <c r="C813" s="15">
        <v>17</v>
      </c>
      <c r="D813" s="15">
        <v>15</v>
      </c>
      <c r="E813" s="49" t="s">
        <v>71</v>
      </c>
    </row>
    <row r="814" spans="1:5" ht="15.75" thickBot="1">
      <c r="A814" s="38" t="s">
        <v>72</v>
      </c>
      <c r="B814" s="15">
        <v>53.292999999999999</v>
      </c>
      <c r="C814" s="15">
        <v>56.726999999999997</v>
      </c>
      <c r="D814" s="15">
        <v>55.755000000000003</v>
      </c>
      <c r="E814" s="49" t="s">
        <v>73</v>
      </c>
    </row>
    <row r="815" spans="1:5" ht="15.75" thickBot="1">
      <c r="A815" s="38" t="s">
        <v>74</v>
      </c>
      <c r="B815" s="15">
        <v>131.4</v>
      </c>
      <c r="C815" s="15">
        <v>125.24</v>
      </c>
      <c r="D815" s="15">
        <v>125.24</v>
      </c>
      <c r="E815" s="49" t="s">
        <v>75</v>
      </c>
    </row>
    <row r="816" spans="1:5" ht="15.75" thickBot="1">
      <c r="A816" s="38" t="s">
        <v>76</v>
      </c>
      <c r="B816" s="15">
        <v>121.85</v>
      </c>
      <c r="C816" s="15">
        <v>128.10599999999999</v>
      </c>
      <c r="D816" s="15">
        <v>128.364</v>
      </c>
      <c r="E816" s="49" t="s">
        <v>77</v>
      </c>
    </row>
    <row r="817" spans="1:5" ht="15.75" thickBot="1">
      <c r="A817" s="38" t="s">
        <v>78</v>
      </c>
      <c r="B817" s="15">
        <v>1028</v>
      </c>
      <c r="C817" s="15">
        <v>1007</v>
      </c>
      <c r="D817" s="15">
        <v>1017</v>
      </c>
      <c r="E817" s="49" t="s">
        <v>79</v>
      </c>
    </row>
    <row r="818" spans="1:5" ht="15.75" thickBot="1">
      <c r="A818" s="38" t="s">
        <v>80</v>
      </c>
      <c r="B818" s="15">
        <v>660</v>
      </c>
      <c r="C818" s="15">
        <v>610</v>
      </c>
      <c r="D818" s="15">
        <v>690</v>
      </c>
      <c r="E818" s="49" t="s">
        <v>81</v>
      </c>
    </row>
    <row r="819" spans="1:5" ht="15.75" thickBot="1">
      <c r="A819" s="38" t="s">
        <v>82</v>
      </c>
      <c r="B819" s="15">
        <v>3.915</v>
      </c>
      <c r="C819" s="15">
        <v>4.7439999999999998</v>
      </c>
      <c r="D819" s="15">
        <v>4.7750000000000004</v>
      </c>
      <c r="E819" s="49" t="s">
        <v>83</v>
      </c>
    </row>
    <row r="820" spans="1:5" ht="15.75" thickBot="1">
      <c r="A820" s="38" t="s">
        <v>84</v>
      </c>
      <c r="B820" s="15">
        <v>159.69300000000001</v>
      </c>
      <c r="C820" s="15">
        <v>168.845</v>
      </c>
      <c r="D820" s="15">
        <v>167.80199999999999</v>
      </c>
      <c r="E820" s="49" t="s">
        <v>85</v>
      </c>
    </row>
    <row r="821" spans="1:5" ht="16.5" thickBot="1">
      <c r="A821" s="48" t="s">
        <v>179</v>
      </c>
      <c r="B821" s="50">
        <f>SUM(B799:B820)</f>
        <v>3889.8969999999999</v>
      </c>
      <c r="C821" s="50">
        <f t="shared" ref="C821" si="103">SUM(C799:C820)</f>
        <v>4090.6294630000002</v>
      </c>
      <c r="D821" s="50">
        <f t="shared" ref="D821" si="104">SUM(D799:D820)</f>
        <v>4120.147293</v>
      </c>
      <c r="E821" s="48" t="s">
        <v>181</v>
      </c>
    </row>
    <row r="822" spans="1:5" ht="16.5" thickBot="1">
      <c r="A822" s="48" t="s">
        <v>180</v>
      </c>
      <c r="B822" s="50">
        <v>103865.747</v>
      </c>
      <c r="C822" s="50">
        <v>106925.018</v>
      </c>
      <c r="D822" s="50">
        <v>109056.179</v>
      </c>
      <c r="E822" s="48" t="s">
        <v>182</v>
      </c>
    </row>
    <row r="823" spans="1:5" ht="15.75">
      <c r="A823" s="29"/>
    </row>
    <row r="824" spans="1:5">
      <c r="A824" s="35" t="s">
        <v>214</v>
      </c>
      <c r="E824" s="34" t="s">
        <v>215</v>
      </c>
    </row>
    <row r="825" spans="1:5" ht="19.5" customHeight="1">
      <c r="A825" s="35" t="s">
        <v>170</v>
      </c>
      <c r="D825" s="60" t="s">
        <v>172</v>
      </c>
      <c r="E825" s="60"/>
    </row>
    <row r="826" spans="1:5" ht="15.75" thickBot="1">
      <c r="A826" s="35" t="s">
        <v>114</v>
      </c>
      <c r="E826" s="34" t="s">
        <v>115</v>
      </c>
    </row>
    <row r="827" spans="1:5" ht="15.75" thickBot="1">
      <c r="A827" s="52" t="s">
        <v>37</v>
      </c>
      <c r="B827" s="46">
        <v>2015</v>
      </c>
      <c r="C827" s="46">
        <v>2016</v>
      </c>
      <c r="D827" s="46">
        <v>2017</v>
      </c>
      <c r="E827" s="47" t="s">
        <v>38</v>
      </c>
    </row>
    <row r="828" spans="1:5" ht="15.75" thickBot="1">
      <c r="A828" s="38" t="s">
        <v>42</v>
      </c>
      <c r="B828" s="15">
        <v>0.39900000000000002</v>
      </c>
      <c r="C828" s="15">
        <v>0.41099999999999998</v>
      </c>
      <c r="D828" s="15">
        <v>0.45300000000000001</v>
      </c>
      <c r="E828" s="49" t="s">
        <v>43</v>
      </c>
    </row>
    <row r="829" spans="1:5" ht="15.75" thickBot="1">
      <c r="A829" s="38" t="s">
        <v>44</v>
      </c>
      <c r="B829" s="15">
        <v>0</v>
      </c>
      <c r="C829" s="15">
        <v>0</v>
      </c>
      <c r="D829" s="15">
        <v>0</v>
      </c>
      <c r="E829" s="49" t="s">
        <v>45</v>
      </c>
    </row>
    <row r="830" spans="1:5" ht="15.75" thickBot="1">
      <c r="A830" s="38" t="s">
        <v>46</v>
      </c>
      <c r="B830" s="15">
        <v>0</v>
      </c>
      <c r="C830" s="15">
        <v>0</v>
      </c>
      <c r="D830" s="15">
        <v>0</v>
      </c>
      <c r="E830" s="49" t="s">
        <v>47</v>
      </c>
    </row>
    <row r="831" spans="1:5" ht="15.75" thickBot="1">
      <c r="A831" s="38" t="s">
        <v>48</v>
      </c>
      <c r="B831" s="15">
        <v>69.599999999999994</v>
      </c>
      <c r="C831" s="15">
        <v>73.5</v>
      </c>
      <c r="D831" s="15">
        <v>80.224999999999994</v>
      </c>
      <c r="E831" s="49" t="s">
        <v>49</v>
      </c>
    </row>
    <row r="832" spans="1:5" ht="15.75" thickBot="1">
      <c r="A832" s="38" t="s">
        <v>50</v>
      </c>
      <c r="B832" s="15">
        <v>35.846000000000004</v>
      </c>
      <c r="C832" s="15">
        <v>30.850657499999972</v>
      </c>
      <c r="D832" s="15">
        <v>60.175428999999987</v>
      </c>
      <c r="E832" s="49" t="s">
        <v>51</v>
      </c>
    </row>
    <row r="833" spans="1:5" ht="15.75" thickBot="1">
      <c r="A833" s="38" t="s">
        <v>52</v>
      </c>
      <c r="B833" s="15">
        <v>0</v>
      </c>
      <c r="C833" s="15">
        <v>0.17</v>
      </c>
      <c r="D833" s="15">
        <v>0.17</v>
      </c>
      <c r="E833" s="49" t="s">
        <v>53</v>
      </c>
    </row>
    <row r="834" spans="1:5" ht="15.75" thickBot="1">
      <c r="A834" s="38" t="s">
        <v>54</v>
      </c>
      <c r="B834" s="15">
        <v>0</v>
      </c>
      <c r="C834" s="15">
        <v>0</v>
      </c>
      <c r="D834" s="15">
        <v>0</v>
      </c>
      <c r="E834" s="49" t="s">
        <v>55</v>
      </c>
    </row>
    <row r="835" spans="1:5" ht="15.75" thickBot="1">
      <c r="A835" s="38" t="s">
        <v>56</v>
      </c>
      <c r="B835" s="15">
        <v>0.64</v>
      </c>
      <c r="C835" s="15">
        <v>0.499</v>
      </c>
      <c r="D835" s="15">
        <v>0.499</v>
      </c>
      <c r="E835" s="49" t="s">
        <v>57</v>
      </c>
    </row>
    <row r="836" spans="1:5" ht="15.75" thickBot="1">
      <c r="A836" s="38" t="s">
        <v>58</v>
      </c>
      <c r="B836" s="15">
        <v>0</v>
      </c>
      <c r="C836" s="15">
        <v>0</v>
      </c>
      <c r="D836" s="15">
        <v>0</v>
      </c>
      <c r="E836" s="49" t="s">
        <v>59</v>
      </c>
    </row>
    <row r="837" spans="1:5" ht="15.75" thickBot="1">
      <c r="A837" s="38" t="s">
        <v>60</v>
      </c>
      <c r="B837" s="15">
        <v>2.048</v>
      </c>
      <c r="C837" s="15">
        <v>2.0110000000000001</v>
      </c>
      <c r="D837" s="15">
        <v>1.9810000000000001</v>
      </c>
      <c r="E837" s="49" t="s">
        <v>61</v>
      </c>
    </row>
    <row r="838" spans="1:5" ht="15.75" thickBot="1">
      <c r="A838" s="38" t="s">
        <v>62</v>
      </c>
      <c r="B838" s="15">
        <v>0</v>
      </c>
      <c r="C838" s="15">
        <v>0</v>
      </c>
      <c r="D838" s="15">
        <v>0</v>
      </c>
      <c r="E838" s="49" t="s">
        <v>63</v>
      </c>
    </row>
    <row r="839" spans="1:5" ht="15.75" thickBot="1">
      <c r="A839" s="38" t="s">
        <v>64</v>
      </c>
      <c r="B839" s="15">
        <v>0</v>
      </c>
      <c r="C839" s="15">
        <v>0</v>
      </c>
      <c r="D839" s="15">
        <v>0</v>
      </c>
      <c r="E839" s="49" t="s">
        <v>65</v>
      </c>
    </row>
    <row r="840" spans="1:5" ht="15.75" thickBot="1">
      <c r="A840" s="38" t="s">
        <v>66</v>
      </c>
      <c r="B840" s="15">
        <v>0</v>
      </c>
      <c r="C840" s="15">
        <v>0</v>
      </c>
      <c r="D840" s="15">
        <v>0</v>
      </c>
      <c r="E840" s="49" t="s">
        <v>67</v>
      </c>
    </row>
    <row r="841" spans="1:5" ht="15.75" thickBot="1">
      <c r="A841" s="38" t="s">
        <v>68</v>
      </c>
      <c r="B841" s="15">
        <v>0</v>
      </c>
      <c r="C841" s="15">
        <v>0</v>
      </c>
      <c r="D841" s="15">
        <v>0</v>
      </c>
      <c r="E841" s="49" t="s">
        <v>69</v>
      </c>
    </row>
    <row r="842" spans="1:5" ht="15.75" thickBot="1">
      <c r="A842" s="38" t="s">
        <v>70</v>
      </c>
      <c r="B842" s="15">
        <v>0</v>
      </c>
      <c r="C842" s="15">
        <v>0</v>
      </c>
      <c r="D842" s="15">
        <v>0</v>
      </c>
      <c r="E842" s="49" t="s">
        <v>71</v>
      </c>
    </row>
    <row r="843" spans="1:5" ht="15.75" thickBot="1">
      <c r="A843" s="38" t="s">
        <v>72</v>
      </c>
      <c r="B843" s="15">
        <v>0</v>
      </c>
      <c r="C843" s="15">
        <v>0</v>
      </c>
      <c r="D843" s="15">
        <v>0</v>
      </c>
      <c r="E843" s="49" t="s">
        <v>73</v>
      </c>
    </row>
    <row r="844" spans="1:5" ht="15.75" thickBot="1">
      <c r="A844" s="38" t="s">
        <v>74</v>
      </c>
      <c r="B844" s="15">
        <v>0</v>
      </c>
      <c r="C844" s="15">
        <v>0</v>
      </c>
      <c r="D844" s="15">
        <v>0</v>
      </c>
      <c r="E844" s="49" t="s">
        <v>75</v>
      </c>
    </row>
    <row r="845" spans="1:5" ht="15.75" thickBot="1">
      <c r="A845" s="38" t="s">
        <v>76</v>
      </c>
      <c r="B845" s="15">
        <v>0</v>
      </c>
      <c r="C845" s="15">
        <v>0</v>
      </c>
      <c r="D845" s="15">
        <v>0</v>
      </c>
      <c r="E845" s="49" t="s">
        <v>77</v>
      </c>
    </row>
    <row r="846" spans="1:5" ht="15.75" thickBot="1">
      <c r="A846" s="38" t="s">
        <v>78</v>
      </c>
      <c r="B846" s="15">
        <v>248.52</v>
      </c>
      <c r="C846" s="15">
        <v>251</v>
      </c>
      <c r="D846" s="15">
        <v>259</v>
      </c>
      <c r="E846" s="49" t="s">
        <v>79</v>
      </c>
    </row>
    <row r="847" spans="1:5" ht="15.75" thickBot="1">
      <c r="A847" s="38" t="s">
        <v>80</v>
      </c>
      <c r="B847" s="15">
        <v>106.80800000000001</v>
      </c>
      <c r="C847" s="15">
        <v>118.708</v>
      </c>
      <c r="D847" s="15">
        <v>123.99</v>
      </c>
      <c r="E847" s="49" t="s">
        <v>81</v>
      </c>
    </row>
    <row r="848" spans="1:5" ht="15.75" thickBot="1">
      <c r="A848" s="38" t="s">
        <v>82</v>
      </c>
      <c r="B848" s="15">
        <v>0</v>
      </c>
      <c r="C848" s="15">
        <v>0</v>
      </c>
      <c r="D848" s="15">
        <v>0</v>
      </c>
      <c r="E848" s="49" t="s">
        <v>83</v>
      </c>
    </row>
    <row r="849" spans="1:5" ht="15.75" thickBot="1">
      <c r="A849" s="38" t="s">
        <v>84</v>
      </c>
      <c r="B849" s="15">
        <v>0</v>
      </c>
      <c r="C849" s="15">
        <v>0</v>
      </c>
      <c r="D849" s="15">
        <v>0</v>
      </c>
      <c r="E849" s="49" t="s">
        <v>85</v>
      </c>
    </row>
    <row r="850" spans="1:5" ht="16.5" thickBot="1">
      <c r="A850" s="48" t="s">
        <v>179</v>
      </c>
      <c r="B850" s="50">
        <f>SUM(B828:B849)</f>
        <v>463.86099999999999</v>
      </c>
      <c r="C850" s="50">
        <f t="shared" ref="C850" si="105">SUM(C828:C849)</f>
        <v>477.14965749999999</v>
      </c>
      <c r="D850" s="50">
        <f t="shared" ref="D850" si="106">SUM(D828:D849)</f>
        <v>526.49342899999999</v>
      </c>
      <c r="E850" s="48" t="s">
        <v>181</v>
      </c>
    </row>
    <row r="851" spans="1:5" ht="16.5" thickBot="1">
      <c r="A851" s="48" t="s">
        <v>180</v>
      </c>
      <c r="B851" s="50">
        <v>17608.686000000002</v>
      </c>
      <c r="C851" s="50">
        <v>18393.54</v>
      </c>
      <c r="D851" s="50">
        <v>18211.877</v>
      </c>
      <c r="E851" s="48" t="s">
        <v>182</v>
      </c>
    </row>
    <row r="852" spans="1:5" ht="18" customHeight="1">
      <c r="A852" s="24" t="s">
        <v>171</v>
      </c>
      <c r="B852" s="31"/>
      <c r="C852" s="31"/>
      <c r="D852" s="31"/>
      <c r="E852" s="31"/>
    </row>
    <row r="853" spans="1:5">
      <c r="A853" s="21"/>
      <c r="B853" s="22"/>
      <c r="C853" s="22"/>
      <c r="D853" s="22"/>
      <c r="E853" s="21"/>
    </row>
    <row r="854" spans="1:5">
      <c r="A854" s="21"/>
      <c r="B854" s="22"/>
      <c r="C854" s="22"/>
      <c r="D854" s="22"/>
      <c r="E854" s="21"/>
    </row>
    <row r="855" spans="1:5">
      <c r="A855" s="35" t="s">
        <v>216</v>
      </c>
      <c r="E855" s="34" t="s">
        <v>217</v>
      </c>
    </row>
    <row r="856" spans="1:5">
      <c r="A856" s="35" t="s">
        <v>120</v>
      </c>
      <c r="D856" s="60" t="s">
        <v>173</v>
      </c>
      <c r="E856" s="60"/>
    </row>
    <row r="857" spans="1:5" ht="15.75" thickBot="1">
      <c r="A857" s="35" t="s">
        <v>114</v>
      </c>
      <c r="E857" s="34" t="s">
        <v>115</v>
      </c>
    </row>
    <row r="858" spans="1:5" ht="15.75" thickBot="1">
      <c r="A858" s="52" t="s">
        <v>37</v>
      </c>
      <c r="B858" s="46">
        <v>2015</v>
      </c>
      <c r="C858" s="46">
        <v>2016</v>
      </c>
      <c r="D858" s="46">
        <v>2017</v>
      </c>
      <c r="E858" s="47" t="s">
        <v>38</v>
      </c>
    </row>
    <row r="859" spans="1:5" ht="15.75" thickBot="1">
      <c r="A859" s="38" t="s">
        <v>42</v>
      </c>
      <c r="B859" s="15">
        <f t="shared" ref="B859:C859" si="107">B799+B828</f>
        <v>215</v>
      </c>
      <c r="C859" s="15">
        <f t="shared" si="107"/>
        <v>203.511</v>
      </c>
      <c r="D859" s="15">
        <f>D799+D828</f>
        <v>290.45299999999997</v>
      </c>
      <c r="E859" s="49" t="s">
        <v>43</v>
      </c>
    </row>
    <row r="860" spans="1:5" ht="15.75" thickBot="1">
      <c r="A860" s="38" t="s">
        <v>44</v>
      </c>
      <c r="B860" s="15">
        <f t="shared" ref="B860:D860" si="108">B800+B829</f>
        <v>52.85</v>
      </c>
      <c r="C860" s="15">
        <f t="shared" si="108"/>
        <v>53.692100000000003</v>
      </c>
      <c r="D860" s="15">
        <f t="shared" si="108"/>
        <v>48.097999999999999</v>
      </c>
      <c r="E860" s="49" t="s">
        <v>45</v>
      </c>
    </row>
    <row r="861" spans="1:5" ht="15.75" thickBot="1">
      <c r="A861" s="38" t="s">
        <v>46</v>
      </c>
      <c r="B861" s="15">
        <f t="shared" ref="B861:D861" si="109">B801+B830</f>
        <v>7.1020000000000003</v>
      </c>
      <c r="C861" s="15">
        <f t="shared" si="109"/>
        <v>7.0060000000000002</v>
      </c>
      <c r="D861" s="15">
        <f t="shared" si="109"/>
        <v>7.2160000000000002</v>
      </c>
      <c r="E861" s="49" t="s">
        <v>47</v>
      </c>
    </row>
    <row r="862" spans="1:5" ht="15.75" thickBot="1">
      <c r="A862" s="38" t="s">
        <v>48</v>
      </c>
      <c r="B862" s="15">
        <f t="shared" ref="B862:D862" si="110">B802+B831</f>
        <v>219.6</v>
      </c>
      <c r="C862" s="15">
        <f t="shared" si="110"/>
        <v>228.5</v>
      </c>
      <c r="D862" s="15">
        <f t="shared" si="110"/>
        <v>220.52500000000001</v>
      </c>
      <c r="E862" s="49" t="s">
        <v>49</v>
      </c>
    </row>
    <row r="863" spans="1:5" ht="15.75" thickBot="1">
      <c r="A863" s="38" t="s">
        <v>50</v>
      </c>
      <c r="B863" s="15">
        <f t="shared" ref="B863:D863" si="111">B803+B832</f>
        <v>293.44299999999998</v>
      </c>
      <c r="C863" s="15">
        <f t="shared" si="111"/>
        <v>515.43502049999995</v>
      </c>
      <c r="D863" s="15">
        <f t="shared" si="111"/>
        <v>529.80672199999992</v>
      </c>
      <c r="E863" s="49" t="s">
        <v>51</v>
      </c>
    </row>
    <row r="864" spans="1:5" ht="15.75" thickBot="1">
      <c r="A864" s="38" t="s">
        <v>52</v>
      </c>
      <c r="B864" s="15">
        <f t="shared" ref="B864:D864" si="112">B804+B833</f>
        <v>0.56399999999999995</v>
      </c>
      <c r="C864" s="15">
        <f t="shared" si="112"/>
        <v>3.1949999999999998</v>
      </c>
      <c r="D864" s="15">
        <f t="shared" si="112"/>
        <v>4.0350000000000001</v>
      </c>
      <c r="E864" s="49" t="s">
        <v>53</v>
      </c>
    </row>
    <row r="865" spans="1:5" ht="15.75" thickBot="1">
      <c r="A865" s="38" t="s">
        <v>54</v>
      </c>
      <c r="B865" s="15">
        <f t="shared" ref="B865:D865" si="113">B805+B834</f>
        <v>0</v>
      </c>
      <c r="C865" s="15">
        <f t="shared" si="113"/>
        <v>0</v>
      </c>
      <c r="D865" s="15">
        <f t="shared" si="113"/>
        <v>0</v>
      </c>
      <c r="E865" s="49" t="s">
        <v>55</v>
      </c>
    </row>
    <row r="866" spans="1:5" ht="15.75" thickBot="1">
      <c r="A866" s="38" t="s">
        <v>56</v>
      </c>
      <c r="B866" s="15">
        <f t="shared" ref="B866:D866" si="114">B806+B835</f>
        <v>741.19100000000003</v>
      </c>
      <c r="C866" s="15">
        <f t="shared" si="114"/>
        <v>755.86300000000006</v>
      </c>
      <c r="D866" s="15">
        <f t="shared" si="114"/>
        <v>616.35699999999997</v>
      </c>
      <c r="E866" s="49" t="s">
        <v>57</v>
      </c>
    </row>
    <row r="867" spans="1:5" ht="15.75" thickBot="1">
      <c r="A867" s="38" t="s">
        <v>58</v>
      </c>
      <c r="B867" s="15">
        <f t="shared" ref="B867:D867" si="115">B807+B836</f>
        <v>60</v>
      </c>
      <c r="C867" s="15">
        <f t="shared" si="115"/>
        <v>65.019000000000005</v>
      </c>
      <c r="D867" s="15">
        <f t="shared" si="115"/>
        <v>66.896000000000001</v>
      </c>
      <c r="E867" s="49" t="s">
        <v>59</v>
      </c>
    </row>
    <row r="868" spans="1:5" ht="15.75" thickBot="1">
      <c r="A868" s="38" t="s">
        <v>60</v>
      </c>
      <c r="B868" s="15">
        <f t="shared" ref="B868:D868" si="116">B808+B837</f>
        <v>104.94799999999999</v>
      </c>
      <c r="C868" s="15">
        <f t="shared" si="116"/>
        <v>111.458</v>
      </c>
      <c r="D868" s="15">
        <f t="shared" si="116"/>
        <v>108.54299999999999</v>
      </c>
      <c r="E868" s="49" t="s">
        <v>61</v>
      </c>
    </row>
    <row r="869" spans="1:5" ht="15.75" thickBot="1">
      <c r="A869" s="38" t="s">
        <v>62</v>
      </c>
      <c r="B869" s="15">
        <f t="shared" ref="B869:D869" si="117">B809+B838</f>
        <v>3.7749999999999999</v>
      </c>
      <c r="C869" s="15">
        <f t="shared" si="117"/>
        <v>3.7930000000000001</v>
      </c>
      <c r="D869" s="15">
        <f t="shared" si="117"/>
        <v>3.6859999999999999</v>
      </c>
      <c r="E869" s="49" t="s">
        <v>63</v>
      </c>
    </row>
    <row r="870" spans="1:5" ht="15.75" thickBot="1">
      <c r="A870" s="38" t="s">
        <v>64</v>
      </c>
      <c r="B870" s="15">
        <f t="shared" ref="B870:D870" si="118">B810+B839</f>
        <v>73.5</v>
      </c>
      <c r="C870" s="15">
        <f t="shared" si="118"/>
        <v>69.400000000000006</v>
      </c>
      <c r="D870" s="15">
        <f t="shared" si="118"/>
        <v>96</v>
      </c>
      <c r="E870" s="49" t="s">
        <v>65</v>
      </c>
    </row>
    <row r="871" spans="1:5" ht="15.75" thickBot="1">
      <c r="A871" s="38" t="s">
        <v>66</v>
      </c>
      <c r="B871" s="15">
        <f t="shared" ref="B871:D871" si="119">B811+B840</f>
        <v>6.4039999999999999</v>
      </c>
      <c r="C871" s="15">
        <f t="shared" si="119"/>
        <v>6.5369999999999999</v>
      </c>
      <c r="D871" s="15">
        <f t="shared" si="119"/>
        <v>6.5270000000000001</v>
      </c>
      <c r="E871" s="49" t="s">
        <v>67</v>
      </c>
    </row>
    <row r="872" spans="1:5" ht="15.75" thickBot="1">
      <c r="A872" s="38" t="s">
        <v>68</v>
      </c>
      <c r="B872" s="15">
        <f t="shared" ref="B872:D872" si="120">B812+B841</f>
        <v>53</v>
      </c>
      <c r="C872" s="15">
        <f t="shared" si="120"/>
        <v>57</v>
      </c>
      <c r="D872" s="15">
        <f t="shared" si="120"/>
        <v>61.572000000000003</v>
      </c>
      <c r="E872" s="49" t="s">
        <v>69</v>
      </c>
    </row>
    <row r="873" spans="1:5" ht="15.75" thickBot="1">
      <c r="A873" s="38" t="s">
        <v>70</v>
      </c>
      <c r="B873" s="15">
        <f t="shared" ref="B873:D873" si="121">B813+B842</f>
        <v>8.9019999999999992</v>
      </c>
      <c r="C873" s="15">
        <f t="shared" si="121"/>
        <v>17</v>
      </c>
      <c r="D873" s="15">
        <f t="shared" si="121"/>
        <v>15</v>
      </c>
      <c r="E873" s="49" t="s">
        <v>71</v>
      </c>
    </row>
    <row r="874" spans="1:5" ht="15.75" thickBot="1">
      <c r="A874" s="38" t="s">
        <v>72</v>
      </c>
      <c r="B874" s="15">
        <f t="shared" ref="B874:D874" si="122">B814+B843</f>
        <v>53.292999999999999</v>
      </c>
      <c r="C874" s="15">
        <f t="shared" si="122"/>
        <v>56.726999999999997</v>
      </c>
      <c r="D874" s="15">
        <f t="shared" si="122"/>
        <v>55.755000000000003</v>
      </c>
      <c r="E874" s="49" t="s">
        <v>73</v>
      </c>
    </row>
    <row r="875" spans="1:5" ht="15.75" thickBot="1">
      <c r="A875" s="38" t="s">
        <v>74</v>
      </c>
      <c r="B875" s="15">
        <f t="shared" ref="B875:C875" si="123">B815+B844</f>
        <v>131.4</v>
      </c>
      <c r="C875" s="15">
        <f t="shared" si="123"/>
        <v>125.24</v>
      </c>
      <c r="D875" s="15">
        <f>D815+D844</f>
        <v>125.24</v>
      </c>
      <c r="E875" s="49" t="s">
        <v>75</v>
      </c>
    </row>
    <row r="876" spans="1:5" ht="15.75" thickBot="1">
      <c r="A876" s="38" t="s">
        <v>76</v>
      </c>
      <c r="B876" s="15">
        <f t="shared" ref="B876:D876" si="124">B816+B845</f>
        <v>121.85</v>
      </c>
      <c r="C876" s="15">
        <f t="shared" si="124"/>
        <v>128.10599999999999</v>
      </c>
      <c r="D876" s="15">
        <f t="shared" si="124"/>
        <v>128.364</v>
      </c>
      <c r="E876" s="49" t="s">
        <v>77</v>
      </c>
    </row>
    <row r="877" spans="1:5" ht="15.75" thickBot="1">
      <c r="A877" s="38" t="s">
        <v>78</v>
      </c>
      <c r="B877" s="15">
        <f t="shared" ref="B877:D877" si="125">B817+B846</f>
        <v>1276.52</v>
      </c>
      <c r="C877" s="15">
        <f t="shared" si="125"/>
        <v>1258</v>
      </c>
      <c r="D877" s="15">
        <f t="shared" si="125"/>
        <v>1276</v>
      </c>
      <c r="E877" s="49" t="s">
        <v>79</v>
      </c>
    </row>
    <row r="878" spans="1:5" ht="15.75" thickBot="1">
      <c r="A878" s="38" t="s">
        <v>80</v>
      </c>
      <c r="B878" s="15">
        <f t="shared" ref="B878:D878" si="126">B818+B847</f>
        <v>766.80799999999999</v>
      </c>
      <c r="C878" s="15">
        <f t="shared" si="126"/>
        <v>728.70799999999997</v>
      </c>
      <c r="D878" s="15">
        <f t="shared" si="126"/>
        <v>813.99</v>
      </c>
      <c r="E878" s="49" t="s">
        <v>81</v>
      </c>
    </row>
    <row r="879" spans="1:5" ht="15.75" thickBot="1">
      <c r="A879" s="38" t="s">
        <v>82</v>
      </c>
      <c r="B879" s="15">
        <f t="shared" ref="B879:D879" si="127">B819+B848</f>
        <v>3.915</v>
      </c>
      <c r="C879" s="15">
        <f t="shared" si="127"/>
        <v>4.7439999999999998</v>
      </c>
      <c r="D879" s="15">
        <f t="shared" si="127"/>
        <v>4.7750000000000004</v>
      </c>
      <c r="E879" s="49" t="s">
        <v>83</v>
      </c>
    </row>
    <row r="880" spans="1:5" ht="15.75" thickBot="1">
      <c r="A880" s="38" t="s">
        <v>84</v>
      </c>
      <c r="B880" s="15">
        <f t="shared" ref="B880:D880" si="128">B820+B849</f>
        <v>159.69300000000001</v>
      </c>
      <c r="C880" s="15">
        <f t="shared" si="128"/>
        <v>168.845</v>
      </c>
      <c r="D880" s="15">
        <f t="shared" si="128"/>
        <v>167.80199999999999</v>
      </c>
      <c r="E880" s="49" t="s">
        <v>85</v>
      </c>
    </row>
    <row r="881" spans="1:5" ht="16.5" thickBot="1">
      <c r="A881" s="48" t="s">
        <v>179</v>
      </c>
      <c r="B881" s="50">
        <f t="shared" ref="B881:D881" si="129">SUM(B859:B880)</f>
        <v>4353.7579999999998</v>
      </c>
      <c r="C881" s="50">
        <f t="shared" si="129"/>
        <v>4567.7791204999994</v>
      </c>
      <c r="D881" s="50">
        <f t="shared" si="129"/>
        <v>4646.6407219999992</v>
      </c>
      <c r="E881" s="48" t="s">
        <v>181</v>
      </c>
    </row>
    <row r="882" spans="1:5" ht="16.5" thickBot="1">
      <c r="A882" s="48" t="s">
        <v>180</v>
      </c>
      <c r="B882" s="50">
        <f t="shared" ref="B882:C882" si="130">B822+B851</f>
        <v>121474.433</v>
      </c>
      <c r="C882" s="50">
        <f t="shared" si="130"/>
        <v>125318.55799999999</v>
      </c>
      <c r="D882" s="50">
        <f>D822+D851</f>
        <v>127268.05600000001</v>
      </c>
      <c r="E882" s="48" t="s">
        <v>182</v>
      </c>
    </row>
    <row r="884" spans="1:5">
      <c r="A884" s="35" t="s">
        <v>218</v>
      </c>
      <c r="E884" s="34" t="s">
        <v>219</v>
      </c>
    </row>
    <row r="885" spans="1:5" ht="15.75" customHeight="1">
      <c r="A885" s="35" t="s">
        <v>121</v>
      </c>
      <c r="C885" s="65" t="s">
        <v>252</v>
      </c>
      <c r="D885" s="65"/>
      <c r="E885" s="65"/>
    </row>
    <row r="886" spans="1:5" ht="15.75" thickBot="1">
      <c r="A886" s="35" t="s">
        <v>114</v>
      </c>
      <c r="E886" s="34" t="s">
        <v>115</v>
      </c>
    </row>
    <row r="887" spans="1:5" ht="15.75" thickBot="1">
      <c r="A887" s="52" t="s">
        <v>37</v>
      </c>
      <c r="B887" s="46">
        <v>2015</v>
      </c>
      <c r="C887" s="46">
        <v>2016</v>
      </c>
      <c r="D887" s="46">
        <v>2017</v>
      </c>
      <c r="E887" s="47" t="s">
        <v>38</v>
      </c>
    </row>
    <row r="888" spans="1:5" ht="15.75" thickBot="1">
      <c r="A888" s="38" t="s">
        <v>42</v>
      </c>
      <c r="B888" s="15">
        <f t="shared" ref="B888:D909" si="131">B859+B561</f>
        <v>257.48887000000002</v>
      </c>
      <c r="C888" s="15">
        <f t="shared" si="131"/>
        <v>227.816</v>
      </c>
      <c r="D888" s="15">
        <f t="shared" si="131"/>
        <v>318.60299999999995</v>
      </c>
      <c r="E888" s="49" t="s">
        <v>43</v>
      </c>
    </row>
    <row r="889" spans="1:5" ht="15.75" thickBot="1">
      <c r="A889" s="38" t="s">
        <v>44</v>
      </c>
      <c r="B889" s="15">
        <f t="shared" si="131"/>
        <v>159.20891500000002</v>
      </c>
      <c r="C889" s="15">
        <f t="shared" si="131"/>
        <v>164.942026</v>
      </c>
      <c r="D889" s="15">
        <f t="shared" si="131"/>
        <v>159.285</v>
      </c>
      <c r="E889" s="49" t="s">
        <v>45</v>
      </c>
    </row>
    <row r="890" spans="1:5" ht="15.75" thickBot="1">
      <c r="A890" s="38" t="s">
        <v>46</v>
      </c>
      <c r="B890" s="15">
        <f t="shared" si="131"/>
        <v>23.475110000000001</v>
      </c>
      <c r="C890" s="15">
        <f t="shared" si="131"/>
        <v>23.324126499999998</v>
      </c>
      <c r="D890" s="15">
        <f t="shared" si="131"/>
        <v>25.847000000000001</v>
      </c>
      <c r="E890" s="49" t="s">
        <v>47</v>
      </c>
    </row>
    <row r="891" spans="1:5" ht="15.75" thickBot="1">
      <c r="A891" s="38" t="s">
        <v>48</v>
      </c>
      <c r="B891" s="15">
        <f t="shared" si="131"/>
        <v>331.346</v>
      </c>
      <c r="C891" s="15">
        <f t="shared" si="131"/>
        <v>348.32661869999998</v>
      </c>
      <c r="D891" s="15">
        <f t="shared" si="131"/>
        <v>341.27</v>
      </c>
      <c r="E891" s="49" t="s">
        <v>49</v>
      </c>
    </row>
    <row r="892" spans="1:5" ht="15.75" thickBot="1">
      <c r="A892" s="38" t="s">
        <v>50</v>
      </c>
      <c r="B892" s="15">
        <f t="shared" si="131"/>
        <v>819.02300000000002</v>
      </c>
      <c r="C892" s="15">
        <f t="shared" si="131"/>
        <v>1053.173918338676</v>
      </c>
      <c r="D892" s="15">
        <f t="shared" si="131"/>
        <v>1073.695045464244</v>
      </c>
      <c r="E892" s="49" t="s">
        <v>51</v>
      </c>
    </row>
    <row r="893" spans="1:5" ht="15.75" thickBot="1">
      <c r="A893" s="38" t="s">
        <v>52</v>
      </c>
      <c r="B893" s="15">
        <f t="shared" si="131"/>
        <v>2.2828356999999997</v>
      </c>
      <c r="C893" s="15">
        <f t="shared" si="131"/>
        <v>8.9819999999999993</v>
      </c>
      <c r="D893" s="15">
        <f t="shared" si="131"/>
        <v>9.187875</v>
      </c>
      <c r="E893" s="49" t="s">
        <v>53</v>
      </c>
    </row>
    <row r="894" spans="1:5" ht="15.75" thickBot="1">
      <c r="A894" s="38" t="s">
        <v>54</v>
      </c>
      <c r="B894" s="15">
        <f t="shared" si="131"/>
        <v>11.336189600000001</v>
      </c>
      <c r="C894" s="15">
        <f t="shared" si="131"/>
        <v>11.385709799999999</v>
      </c>
      <c r="D894" s="15">
        <f t="shared" si="131"/>
        <v>11.486000000000001</v>
      </c>
      <c r="E894" s="49" t="s">
        <v>55</v>
      </c>
    </row>
    <row r="895" spans="1:5" ht="15.75" thickBot="1">
      <c r="A895" s="38" t="s">
        <v>56</v>
      </c>
      <c r="B895" s="15">
        <f t="shared" si="131"/>
        <v>954.98257660000002</v>
      </c>
      <c r="C895" s="15">
        <f t="shared" si="131"/>
        <v>990.61877790000005</v>
      </c>
      <c r="D895" s="15">
        <f t="shared" si="131"/>
        <v>880.822</v>
      </c>
      <c r="E895" s="49" t="s">
        <v>57</v>
      </c>
    </row>
    <row r="896" spans="1:5" ht="15.75" thickBot="1">
      <c r="A896" s="38" t="s">
        <v>58</v>
      </c>
      <c r="B896" s="15">
        <f t="shared" si="131"/>
        <v>1103.4479999999999</v>
      </c>
      <c r="C896" s="15">
        <f t="shared" si="131"/>
        <v>1120.211</v>
      </c>
      <c r="D896" s="15">
        <f t="shared" si="131"/>
        <v>907.97399999999993</v>
      </c>
      <c r="E896" s="49" t="s">
        <v>59</v>
      </c>
    </row>
    <row r="897" spans="1:5" ht="15.75" thickBot="1">
      <c r="A897" s="38" t="s">
        <v>60</v>
      </c>
      <c r="B897" s="15">
        <f t="shared" si="131"/>
        <v>308.47367500000001</v>
      </c>
      <c r="C897" s="15">
        <f t="shared" si="131"/>
        <v>318.803472</v>
      </c>
      <c r="D897" s="15">
        <f t="shared" si="131"/>
        <v>346.94599999999997</v>
      </c>
      <c r="E897" s="49" t="s">
        <v>61</v>
      </c>
    </row>
    <row r="898" spans="1:5" ht="15.75" thickBot="1">
      <c r="A898" s="38" t="s">
        <v>62</v>
      </c>
      <c r="B898" s="15">
        <f t="shared" si="131"/>
        <v>270.60897999999997</v>
      </c>
      <c r="C898" s="15">
        <f t="shared" si="131"/>
        <v>285.467356</v>
      </c>
      <c r="D898" s="15">
        <f t="shared" si="131"/>
        <v>165.738</v>
      </c>
      <c r="E898" s="49" t="s">
        <v>63</v>
      </c>
    </row>
    <row r="899" spans="1:5" ht="15.75" thickBot="1">
      <c r="A899" s="38" t="s">
        <v>64</v>
      </c>
      <c r="B899" s="15">
        <f t="shared" si="131"/>
        <v>224.98581179000001</v>
      </c>
      <c r="C899" s="15">
        <f t="shared" si="131"/>
        <v>219.75876409000003</v>
      </c>
      <c r="D899" s="15">
        <f t="shared" si="131"/>
        <v>178.85500000000002</v>
      </c>
      <c r="E899" s="49" t="s">
        <v>65</v>
      </c>
    </row>
    <row r="900" spans="1:5" ht="15.75" thickBot="1">
      <c r="A900" s="38" t="s">
        <v>66</v>
      </c>
      <c r="B900" s="15">
        <f t="shared" si="131"/>
        <v>41.431628500000002</v>
      </c>
      <c r="C900" s="15">
        <f t="shared" si="131"/>
        <v>44.164062399999999</v>
      </c>
      <c r="D900" s="15">
        <f t="shared" si="131"/>
        <v>81.968999999999994</v>
      </c>
      <c r="E900" s="49" t="s">
        <v>67</v>
      </c>
    </row>
    <row r="901" spans="1:5" ht="15.75" thickBot="1">
      <c r="A901" s="38" t="s">
        <v>68</v>
      </c>
      <c r="B901" s="15">
        <f t="shared" si="131"/>
        <v>79.568460816666658</v>
      </c>
      <c r="C901" s="15">
        <f t="shared" si="131"/>
        <v>83.42485666666667</v>
      </c>
      <c r="D901" s="15">
        <f t="shared" si="131"/>
        <v>88.935666666666663</v>
      </c>
      <c r="E901" s="49" t="s">
        <v>69</v>
      </c>
    </row>
    <row r="902" spans="1:5" ht="15.75" thickBot="1">
      <c r="A902" s="38" t="s">
        <v>70</v>
      </c>
      <c r="B902" s="15">
        <f t="shared" si="131"/>
        <v>29.033251200000002</v>
      </c>
      <c r="C902" s="15">
        <f t="shared" si="131"/>
        <v>35.008353800000002</v>
      </c>
      <c r="D902" s="15">
        <f t="shared" si="131"/>
        <v>27.869</v>
      </c>
      <c r="E902" s="49" t="s">
        <v>71</v>
      </c>
    </row>
    <row r="903" spans="1:5" ht="15.75" thickBot="1">
      <c r="A903" s="38" t="s">
        <v>72</v>
      </c>
      <c r="B903" s="15">
        <f t="shared" si="131"/>
        <v>102.5876816</v>
      </c>
      <c r="C903" s="15">
        <f t="shared" si="131"/>
        <v>105.93073199999999</v>
      </c>
      <c r="D903" s="15">
        <f t="shared" si="131"/>
        <v>110.361</v>
      </c>
      <c r="E903" s="49" t="s">
        <v>73</v>
      </c>
    </row>
    <row r="904" spans="1:5" ht="15.75" thickBot="1">
      <c r="A904" s="38" t="s">
        <v>74</v>
      </c>
      <c r="B904" s="15">
        <f t="shared" si="131"/>
        <v>200.637</v>
      </c>
      <c r="C904" s="15">
        <f t="shared" si="131"/>
        <v>286.98</v>
      </c>
      <c r="D904" s="15">
        <f t="shared" si="131"/>
        <v>277.495</v>
      </c>
      <c r="E904" s="49" t="s">
        <v>75</v>
      </c>
    </row>
    <row r="905" spans="1:5" ht="15.75" thickBot="1">
      <c r="A905" s="38" t="s">
        <v>76</v>
      </c>
      <c r="B905" s="15">
        <f t="shared" si="131"/>
        <v>177.4204843</v>
      </c>
      <c r="C905" s="15">
        <f t="shared" si="131"/>
        <v>182.81086290000002</v>
      </c>
      <c r="D905" s="15">
        <f t="shared" si="131"/>
        <v>181.62700000000001</v>
      </c>
      <c r="E905" s="49" t="s">
        <v>77</v>
      </c>
    </row>
    <row r="906" spans="1:5" ht="15.75" thickBot="1">
      <c r="A906" s="38" t="s">
        <v>78</v>
      </c>
      <c r="B906" s="15">
        <f t="shared" si="131"/>
        <v>1996.598</v>
      </c>
      <c r="C906" s="15">
        <f t="shared" si="131"/>
        <v>1995.4830000000002</v>
      </c>
      <c r="D906" s="15">
        <f t="shared" si="131"/>
        <v>2026.1980000000001</v>
      </c>
      <c r="E906" s="49" t="s">
        <v>79</v>
      </c>
    </row>
    <row r="907" spans="1:5" ht="15.75" thickBot="1">
      <c r="A907" s="38" t="s">
        <v>80</v>
      </c>
      <c r="B907" s="15">
        <f t="shared" si="131"/>
        <v>1201.7775561000001</v>
      </c>
      <c r="C907" s="15">
        <f t="shared" si="131"/>
        <v>1180.0720229999999</v>
      </c>
      <c r="D907" s="15">
        <f t="shared" si="131"/>
        <v>1268.54</v>
      </c>
      <c r="E907" s="49" t="s">
        <v>81</v>
      </c>
    </row>
    <row r="908" spans="1:5" ht="15.75" thickBot="1">
      <c r="A908" s="38" t="s">
        <v>82</v>
      </c>
      <c r="B908" s="15">
        <f t="shared" si="131"/>
        <v>101.6630042</v>
      </c>
      <c r="C908" s="15">
        <f t="shared" si="131"/>
        <v>104.9355199</v>
      </c>
      <c r="D908" s="15">
        <f t="shared" si="131"/>
        <v>113.04300000000001</v>
      </c>
      <c r="E908" s="49" t="s">
        <v>83</v>
      </c>
    </row>
    <row r="909" spans="1:5" ht="15.75" thickBot="1">
      <c r="A909" s="38" t="s">
        <v>84</v>
      </c>
      <c r="B909" s="15">
        <f t="shared" si="131"/>
        <v>413.61387779999995</v>
      </c>
      <c r="C909" s="15">
        <f t="shared" si="131"/>
        <v>428.29898390000005</v>
      </c>
      <c r="D909" s="15">
        <f t="shared" si="131"/>
        <v>411.28</v>
      </c>
      <c r="E909" s="49" t="s">
        <v>85</v>
      </c>
    </row>
    <row r="910" spans="1:5" ht="16.5" thickBot="1">
      <c r="A910" s="48" t="s">
        <v>179</v>
      </c>
      <c r="B910" s="50">
        <f>SUM(B888:B909)</f>
        <v>8810.9909082066679</v>
      </c>
      <c r="C910" s="50">
        <f t="shared" ref="C910" si="132">SUM(C888:C909)</f>
        <v>9219.9181638953432</v>
      </c>
      <c r="D910" s="50">
        <f t="shared" ref="D910" si="133">SUM(D888:D909)</f>
        <v>9007.0265871309093</v>
      </c>
      <c r="E910" s="48" t="s">
        <v>181</v>
      </c>
    </row>
    <row r="911" spans="1:5" ht="16.5" thickBot="1">
      <c r="A911" s="48" t="s">
        <v>180</v>
      </c>
      <c r="B911" s="50">
        <f>B882+B584</f>
        <v>205962.361</v>
      </c>
      <c r="C911" s="50">
        <f>C882+C584</f>
        <v>210558.08299999998</v>
      </c>
      <c r="D911" s="50">
        <f>D882+D584</f>
        <v>213368.576</v>
      </c>
      <c r="E911" s="48" t="s">
        <v>182</v>
      </c>
    </row>
    <row r="912" spans="1:5">
      <c r="A912" s="11" t="s">
        <v>122</v>
      </c>
      <c r="E912" s="2" t="s">
        <v>123</v>
      </c>
    </row>
    <row r="915" spans="1:5">
      <c r="A915" s="35" t="s">
        <v>220</v>
      </c>
      <c r="E915" s="34" t="s">
        <v>221</v>
      </c>
    </row>
    <row r="916" spans="1:5">
      <c r="A916" s="35" t="s">
        <v>124</v>
      </c>
      <c r="D916" s="60" t="s">
        <v>174</v>
      </c>
      <c r="E916" s="60"/>
    </row>
    <row r="917" spans="1:5" ht="15.75" thickBot="1">
      <c r="A917" s="35" t="s">
        <v>114</v>
      </c>
      <c r="E917" s="34" t="s">
        <v>115</v>
      </c>
    </row>
    <row r="918" spans="1:5" ht="15.75" thickBot="1">
      <c r="A918" s="52" t="s">
        <v>37</v>
      </c>
      <c r="B918" s="46">
        <v>2015</v>
      </c>
      <c r="C918" s="46">
        <v>2016</v>
      </c>
      <c r="D918" s="46">
        <v>2017</v>
      </c>
      <c r="E918" s="47" t="s">
        <v>38</v>
      </c>
    </row>
    <row r="919" spans="1:5" ht="15.75" thickBot="1">
      <c r="A919" s="38" t="s">
        <v>42</v>
      </c>
      <c r="B919" s="15">
        <v>261.21999999999997</v>
      </c>
      <c r="C919" s="15">
        <v>415.56029999999998</v>
      </c>
      <c r="D919" s="15">
        <v>485.49799999999999</v>
      </c>
      <c r="E919" s="49" t="s">
        <v>43</v>
      </c>
    </row>
    <row r="920" spans="1:5" ht="15.75" thickBot="1">
      <c r="A920" s="38" t="s">
        <v>44</v>
      </c>
      <c r="B920" s="15">
        <v>173.495</v>
      </c>
      <c r="C920" s="15">
        <v>180.517</v>
      </c>
      <c r="D920" s="15">
        <v>161.92699999999999</v>
      </c>
      <c r="E920" s="49" t="s">
        <v>45</v>
      </c>
    </row>
    <row r="921" spans="1:5" ht="15.75" thickBot="1">
      <c r="A921" s="38" t="s">
        <v>46</v>
      </c>
      <c r="B921" s="15">
        <v>14.025</v>
      </c>
      <c r="C921" s="15">
        <v>13.816000000000001</v>
      </c>
      <c r="D921" s="15">
        <v>14.224</v>
      </c>
      <c r="E921" s="49" t="s">
        <v>47</v>
      </c>
    </row>
    <row r="922" spans="1:5" ht="15.75" thickBot="1">
      <c r="A922" s="38" t="s">
        <v>48</v>
      </c>
      <c r="B922" s="15">
        <v>1247</v>
      </c>
      <c r="C922" s="15">
        <v>1428</v>
      </c>
      <c r="D922" s="15">
        <v>1350.5650000000001</v>
      </c>
      <c r="E922" s="49" t="s">
        <v>49</v>
      </c>
    </row>
    <row r="923" spans="1:5" ht="15.75" thickBot="1">
      <c r="A923" s="38" t="s">
        <v>50</v>
      </c>
      <c r="B923" s="15">
        <v>3895</v>
      </c>
      <c r="C923" s="15">
        <v>3586.5298327521814</v>
      </c>
      <c r="D923" s="15">
        <v>3521.2101104252638</v>
      </c>
      <c r="E923" s="49" t="s">
        <v>51</v>
      </c>
    </row>
    <row r="924" spans="1:5" ht="15.75" thickBot="1">
      <c r="A924" s="38" t="s">
        <v>52</v>
      </c>
      <c r="B924" s="15">
        <v>13.391999999999999</v>
      </c>
      <c r="C924" s="15">
        <v>10.61922</v>
      </c>
      <c r="D924" s="15">
        <v>10.592639999999999</v>
      </c>
      <c r="E924" s="49" t="s">
        <v>53</v>
      </c>
    </row>
    <row r="925" spans="1:5" ht="15.75" thickBot="1">
      <c r="A925" s="38" t="s">
        <v>54</v>
      </c>
      <c r="B925" s="15">
        <v>14.949</v>
      </c>
      <c r="C925" s="15">
        <v>14.948</v>
      </c>
      <c r="D925" s="15">
        <v>14.898</v>
      </c>
      <c r="E925" s="49" t="s">
        <v>55</v>
      </c>
    </row>
    <row r="926" spans="1:5" ht="15.75" thickBot="1">
      <c r="A926" s="38" t="s">
        <v>56</v>
      </c>
      <c r="B926" s="15">
        <v>2546.326</v>
      </c>
      <c r="C926" s="15">
        <v>2702.654</v>
      </c>
      <c r="D926" s="15">
        <v>2445.87</v>
      </c>
      <c r="E926" s="49" t="s">
        <v>57</v>
      </c>
    </row>
    <row r="927" spans="1:5" ht="15.75" thickBot="1">
      <c r="A927" s="38" t="s">
        <v>58</v>
      </c>
      <c r="B927" s="15">
        <v>4452</v>
      </c>
      <c r="C927" s="15">
        <v>4507</v>
      </c>
      <c r="D927" s="15">
        <v>4553</v>
      </c>
      <c r="E927" s="49" t="s">
        <v>59</v>
      </c>
    </row>
    <row r="928" spans="1:5" ht="15.75" thickBot="1">
      <c r="A928" s="38" t="s">
        <v>60</v>
      </c>
      <c r="B928" s="15">
        <v>1978.0039999999997</v>
      </c>
      <c r="C928" s="15">
        <v>2098.4760000000001</v>
      </c>
      <c r="D928" s="15">
        <v>2214.971</v>
      </c>
      <c r="E928" s="49" t="s">
        <v>61</v>
      </c>
    </row>
    <row r="929" spans="1:5" ht="15.75" thickBot="1">
      <c r="A929" s="38" t="s">
        <v>62</v>
      </c>
      <c r="B929" s="15">
        <v>2201.48</v>
      </c>
      <c r="C929" s="15">
        <v>2182.6039999999998</v>
      </c>
      <c r="D929" s="15">
        <v>2137.5010000000002</v>
      </c>
      <c r="E929" s="49" t="s">
        <v>63</v>
      </c>
    </row>
    <row r="930" spans="1:5" ht="15.75" thickBot="1">
      <c r="A930" s="38" t="s">
        <v>64</v>
      </c>
      <c r="B930" s="15">
        <v>728.58</v>
      </c>
      <c r="C930" s="15">
        <v>831.55799999999999</v>
      </c>
      <c r="D930" s="15">
        <v>379.67700000000002</v>
      </c>
      <c r="E930" s="49" t="s">
        <v>65</v>
      </c>
    </row>
    <row r="931" spans="1:5" ht="15.75" thickBot="1">
      <c r="A931" s="38" t="s">
        <v>66</v>
      </c>
      <c r="B931" s="15">
        <v>221.678</v>
      </c>
      <c r="C931" s="15">
        <v>225.47900000000001</v>
      </c>
      <c r="D931" s="15">
        <v>229.34200000000001</v>
      </c>
      <c r="E931" s="49" t="s">
        <v>67</v>
      </c>
    </row>
    <row r="932" spans="1:5" ht="15.75" thickBot="1">
      <c r="A932" s="38" t="s">
        <v>68</v>
      </c>
      <c r="B932" s="15">
        <v>165.595</v>
      </c>
      <c r="C932" s="15">
        <v>127.539</v>
      </c>
      <c r="D932" s="15">
        <v>171.33600000000001</v>
      </c>
      <c r="E932" s="49" t="s">
        <v>69</v>
      </c>
    </row>
    <row r="933" spans="1:5" ht="15.75" thickBot="1">
      <c r="A933" s="38" t="s">
        <v>70</v>
      </c>
      <c r="B933" s="15">
        <v>37.421999999999997</v>
      </c>
      <c r="C933" s="15">
        <v>62.061</v>
      </c>
      <c r="D933" s="15">
        <v>28.064</v>
      </c>
      <c r="E933" s="49" t="s">
        <v>71</v>
      </c>
    </row>
    <row r="934" spans="1:5" ht="15.75" thickBot="1">
      <c r="A934" s="38" t="s">
        <v>72</v>
      </c>
      <c r="B934" s="15">
        <v>61.526000000000003</v>
      </c>
      <c r="C934" s="15">
        <v>70.537999999999997</v>
      </c>
      <c r="D934" s="15">
        <v>71.736000000000004</v>
      </c>
      <c r="E934" s="49" t="s">
        <v>73</v>
      </c>
    </row>
    <row r="935" spans="1:5" ht="15.75" thickBot="1">
      <c r="A935" s="38" t="s">
        <v>74</v>
      </c>
      <c r="B935" s="15">
        <v>262.34199999999998</v>
      </c>
      <c r="C935" s="15">
        <v>339.30900000000003</v>
      </c>
      <c r="D935" s="15">
        <v>339.30900000000003</v>
      </c>
      <c r="E935" s="49" t="s">
        <v>75</v>
      </c>
    </row>
    <row r="936" spans="1:5" ht="15.75" thickBot="1">
      <c r="A936" s="38" t="s">
        <v>76</v>
      </c>
      <c r="B936" s="15">
        <v>216.964</v>
      </c>
      <c r="C936" s="15">
        <v>225.99799999999999</v>
      </c>
      <c r="D936" s="15">
        <v>181.55199999999999</v>
      </c>
      <c r="E936" s="49" t="s">
        <v>77</v>
      </c>
    </row>
    <row r="937" spans="1:5" ht="15.75" thickBot="1">
      <c r="A937" s="38" t="s">
        <v>78</v>
      </c>
      <c r="B937" s="15">
        <v>5123</v>
      </c>
      <c r="C937" s="15">
        <v>5092.2950000000001</v>
      </c>
      <c r="D937" s="15">
        <v>5469</v>
      </c>
      <c r="E937" s="49" t="s">
        <v>79</v>
      </c>
    </row>
    <row r="938" spans="1:5" ht="15.75" thickBot="1">
      <c r="A938" s="38" t="s">
        <v>80</v>
      </c>
      <c r="B938" s="15">
        <v>2538.0450000000001</v>
      </c>
      <c r="C938" s="15">
        <v>2586.36</v>
      </c>
      <c r="D938" s="15">
        <v>2534.5500000000002</v>
      </c>
      <c r="E938" s="49" t="s">
        <v>81</v>
      </c>
    </row>
    <row r="939" spans="1:5" ht="15.75" thickBot="1">
      <c r="A939" s="38" t="s">
        <v>82</v>
      </c>
      <c r="B939" s="15">
        <v>750.78899999999999</v>
      </c>
      <c r="C939" s="15">
        <v>757.03</v>
      </c>
      <c r="D939" s="15">
        <v>773</v>
      </c>
      <c r="E939" s="49" t="s">
        <v>83</v>
      </c>
    </row>
    <row r="940" spans="1:5" ht="15.75" thickBot="1">
      <c r="A940" s="38" t="s">
        <v>84</v>
      </c>
      <c r="B940" s="15">
        <v>347.07299999999998</v>
      </c>
      <c r="C940" s="15">
        <v>349.53100000000001</v>
      </c>
      <c r="D940" s="15">
        <v>333.416</v>
      </c>
      <c r="E940" s="49" t="s">
        <v>85</v>
      </c>
    </row>
    <row r="941" spans="1:5" ht="16.5" thickBot="1">
      <c r="A941" s="48" t="s">
        <v>179</v>
      </c>
      <c r="B941" s="50">
        <f>SUM(B919:B940)</f>
        <v>27249.905000000006</v>
      </c>
      <c r="C941" s="50">
        <f t="shared" ref="C941" si="134">SUM(C919:C940)</f>
        <v>27808.422352752186</v>
      </c>
      <c r="D941" s="50">
        <f t="shared" ref="D941" si="135">SUM(D919:D940)</f>
        <v>27421.238750425266</v>
      </c>
      <c r="E941" s="48" t="s">
        <v>181</v>
      </c>
    </row>
    <row r="942" spans="1:5" ht="16.5" thickBot="1">
      <c r="A942" s="48" t="s">
        <v>180</v>
      </c>
      <c r="B942" s="50">
        <v>801134.39800000004</v>
      </c>
      <c r="C942" s="50">
        <v>809798.02399999998</v>
      </c>
      <c r="D942" s="50">
        <v>826748.54799999995</v>
      </c>
      <c r="E942" s="48" t="s">
        <v>182</v>
      </c>
    </row>
    <row r="943" spans="1:5">
      <c r="A943" s="21"/>
    </row>
    <row r="948" spans="1:5">
      <c r="A948" s="35" t="s">
        <v>222</v>
      </c>
      <c r="E948" s="34" t="s">
        <v>223</v>
      </c>
    </row>
    <row r="949" spans="1:5">
      <c r="A949" s="35" t="s">
        <v>125</v>
      </c>
      <c r="D949" s="60" t="s">
        <v>175</v>
      </c>
      <c r="E949" s="60"/>
    </row>
    <row r="950" spans="1:5" ht="15.75" thickBot="1">
      <c r="A950" s="35" t="s">
        <v>114</v>
      </c>
      <c r="E950" s="34" t="s">
        <v>115</v>
      </c>
    </row>
    <row r="951" spans="1:5" ht="15.75" thickBot="1">
      <c r="A951" s="52" t="s">
        <v>37</v>
      </c>
      <c r="B951" s="46">
        <v>2015</v>
      </c>
      <c r="C951" s="46">
        <v>2016</v>
      </c>
      <c r="D951" s="46">
        <v>2017</v>
      </c>
      <c r="E951" s="47" t="s">
        <v>38</v>
      </c>
    </row>
    <row r="952" spans="1:5" ht="15.75" thickBot="1">
      <c r="A952" s="38" t="s">
        <v>42</v>
      </c>
      <c r="B952" s="15">
        <v>51.839999999999996</v>
      </c>
      <c r="C952" s="15">
        <v>58.5</v>
      </c>
      <c r="D952" s="15">
        <v>91.194999999999993</v>
      </c>
      <c r="E952" s="49" t="s">
        <v>43</v>
      </c>
    </row>
    <row r="953" spans="1:5" ht="15.75" thickBot="1">
      <c r="A953" s="38" t="s">
        <v>44</v>
      </c>
      <c r="B953" s="15">
        <v>54.582000000000001</v>
      </c>
      <c r="C953" s="15">
        <v>58.298999999999999</v>
      </c>
      <c r="D953" s="15">
        <v>56</v>
      </c>
      <c r="E953" s="49" t="s">
        <v>45</v>
      </c>
    </row>
    <row r="954" spans="1:5" ht="15.75" thickBot="1">
      <c r="A954" s="38" t="s">
        <v>46</v>
      </c>
      <c r="B954" s="15">
        <v>2.8540000000000001</v>
      </c>
      <c r="C954" s="15">
        <v>2.8410000000000002</v>
      </c>
      <c r="D954" s="15">
        <v>2.8410000000000002</v>
      </c>
      <c r="E954" s="49" t="s">
        <v>47</v>
      </c>
    </row>
    <row r="955" spans="1:5" ht="15.75" thickBot="1">
      <c r="A955" s="38" t="s">
        <v>48</v>
      </c>
      <c r="B955" s="15">
        <v>117.5</v>
      </c>
      <c r="C955" s="15">
        <v>102.95</v>
      </c>
      <c r="D955" s="15">
        <v>107.1</v>
      </c>
      <c r="E955" s="49" t="s">
        <v>49</v>
      </c>
    </row>
    <row r="956" spans="1:5" ht="15.75" thickBot="1">
      <c r="A956" s="38" t="s">
        <v>50</v>
      </c>
      <c r="B956" s="15">
        <v>385.41300000000001</v>
      </c>
      <c r="C956" s="15">
        <v>401.51471357999998</v>
      </c>
      <c r="D956" s="15">
        <v>394.22504800002008</v>
      </c>
      <c r="E956" s="49" t="s">
        <v>51</v>
      </c>
    </row>
    <row r="957" spans="1:5" ht="15.75" thickBot="1">
      <c r="A957" s="38" t="s">
        <v>52</v>
      </c>
      <c r="B957" s="15">
        <v>1.2929999999999999</v>
      </c>
      <c r="C957" s="15">
        <v>1.1407499999999999</v>
      </c>
      <c r="D957" s="15">
        <v>1.140805705</v>
      </c>
      <c r="E957" s="49" t="s">
        <v>53</v>
      </c>
    </row>
    <row r="958" spans="1:5" ht="15.75" thickBot="1">
      <c r="A958" s="38" t="s">
        <v>54</v>
      </c>
      <c r="B958" s="15">
        <v>0</v>
      </c>
      <c r="C958" s="15">
        <v>0</v>
      </c>
      <c r="D958" s="15">
        <v>0</v>
      </c>
      <c r="E958" s="49" t="s">
        <v>55</v>
      </c>
    </row>
    <row r="959" spans="1:5" ht="15.75" thickBot="1">
      <c r="A959" s="38" t="s">
        <v>56</v>
      </c>
      <c r="B959" s="15">
        <v>249.75</v>
      </c>
      <c r="C959" s="15">
        <v>280</v>
      </c>
      <c r="D959" s="15">
        <v>283</v>
      </c>
      <c r="E959" s="49" t="s">
        <v>57</v>
      </c>
    </row>
    <row r="960" spans="1:5" ht="15.75" thickBot="1">
      <c r="A960" s="38" t="s">
        <v>58</v>
      </c>
      <c r="B960" s="15">
        <v>55</v>
      </c>
      <c r="C960" s="15">
        <v>59.999870000000001</v>
      </c>
      <c r="D960" s="15">
        <v>63.000153999999995</v>
      </c>
      <c r="E960" s="49" t="s">
        <v>59</v>
      </c>
    </row>
    <row r="961" spans="1:5" ht="15.75" thickBot="1">
      <c r="A961" s="38" t="s">
        <v>60</v>
      </c>
      <c r="B961" s="15">
        <v>101.86168169631868</v>
      </c>
      <c r="C961" s="15">
        <v>106.90024068387518</v>
      </c>
      <c r="D961" s="15">
        <v>116.39</v>
      </c>
      <c r="E961" s="49" t="s">
        <v>61</v>
      </c>
    </row>
    <row r="962" spans="1:5" ht="15.75" thickBot="1">
      <c r="A962" s="38" t="s">
        <v>62</v>
      </c>
      <c r="B962" s="15">
        <v>2.613</v>
      </c>
      <c r="C962" s="15">
        <v>2.621</v>
      </c>
      <c r="D962" s="15">
        <v>2.64</v>
      </c>
      <c r="E962" s="49" t="s">
        <v>63</v>
      </c>
    </row>
    <row r="963" spans="1:5" ht="15.75" thickBot="1">
      <c r="A963" s="38" t="s">
        <v>64</v>
      </c>
      <c r="B963" s="15">
        <v>40.643999999999998</v>
      </c>
      <c r="C963" s="15">
        <v>41.117999999999995</v>
      </c>
      <c r="D963" s="15">
        <v>36.5</v>
      </c>
      <c r="E963" s="49" t="s">
        <v>65</v>
      </c>
    </row>
    <row r="964" spans="1:5" ht="15.75" thickBot="1">
      <c r="A964" s="38" t="s">
        <v>66</v>
      </c>
      <c r="B964" s="15">
        <v>14.25</v>
      </c>
      <c r="C964" s="15">
        <v>22</v>
      </c>
      <c r="D964" s="15">
        <v>21.835000000000001</v>
      </c>
      <c r="E964" s="49" t="s">
        <v>67</v>
      </c>
    </row>
    <row r="965" spans="1:5" ht="15.75" thickBot="1">
      <c r="A965" s="38" t="s">
        <v>68</v>
      </c>
      <c r="B965" s="15">
        <v>42</v>
      </c>
      <c r="C965" s="15">
        <v>34.112101333333335</v>
      </c>
      <c r="D965" s="15">
        <v>25</v>
      </c>
      <c r="E965" s="49" t="s">
        <v>69</v>
      </c>
    </row>
    <row r="966" spans="1:5" ht="15.75" thickBot="1">
      <c r="A966" s="38" t="s">
        <v>70</v>
      </c>
      <c r="B966" s="15">
        <v>4.5220000000000002</v>
      </c>
      <c r="C966" s="15">
        <v>4.875</v>
      </c>
      <c r="D966" s="15">
        <v>6.37</v>
      </c>
      <c r="E966" s="49" t="s">
        <v>71</v>
      </c>
    </row>
    <row r="967" spans="1:5" ht="15.75" thickBot="1">
      <c r="A967" s="38" t="s">
        <v>72</v>
      </c>
      <c r="B967" s="15">
        <v>61.32</v>
      </c>
      <c r="C967" s="15">
        <v>69.539999999999992</v>
      </c>
      <c r="D967" s="15">
        <v>88</v>
      </c>
      <c r="E967" s="49" t="s">
        <v>73</v>
      </c>
    </row>
    <row r="968" spans="1:5" ht="15.75" thickBot="1">
      <c r="A968" s="38" t="s">
        <v>74</v>
      </c>
      <c r="B968" s="15">
        <v>38.590000000000003</v>
      </c>
      <c r="C968" s="15">
        <v>35.1</v>
      </c>
      <c r="D968" s="15">
        <v>35.1</v>
      </c>
      <c r="E968" s="49" t="s">
        <v>75</v>
      </c>
    </row>
    <row r="969" spans="1:5" ht="15.75" thickBot="1">
      <c r="A969" s="38" t="s">
        <v>76</v>
      </c>
      <c r="B969" s="15">
        <v>68.322000000000003</v>
      </c>
      <c r="C969" s="15">
        <v>71.183999999999997</v>
      </c>
      <c r="D969" s="15">
        <v>72.95</v>
      </c>
      <c r="E969" s="49" t="s">
        <v>77</v>
      </c>
    </row>
    <row r="970" spans="1:5" ht="15.75" thickBot="1">
      <c r="A970" s="38" t="s">
        <v>78</v>
      </c>
      <c r="B970" s="15">
        <v>459.36599999999999</v>
      </c>
      <c r="C970" s="15">
        <v>461.38499999999999</v>
      </c>
      <c r="D970" s="15">
        <v>468.40499999999997</v>
      </c>
      <c r="E970" s="49" t="s">
        <v>79</v>
      </c>
    </row>
    <row r="971" spans="1:5" ht="15.75" thickBot="1">
      <c r="A971" s="38" t="s">
        <v>80</v>
      </c>
      <c r="B971" s="15">
        <v>324.5</v>
      </c>
      <c r="C971" s="15">
        <v>269.5</v>
      </c>
      <c r="D971" s="15">
        <v>390.6</v>
      </c>
      <c r="E971" s="49" t="s">
        <v>81</v>
      </c>
    </row>
    <row r="972" spans="1:5" ht="15.75" thickBot="1">
      <c r="A972" s="38" t="s">
        <v>82</v>
      </c>
      <c r="B972" s="15">
        <v>5.423</v>
      </c>
      <c r="C972" s="15">
        <v>5.444</v>
      </c>
      <c r="D972" s="15">
        <v>5.6</v>
      </c>
      <c r="E972" s="49" t="s">
        <v>83</v>
      </c>
    </row>
    <row r="973" spans="1:5" ht="15.75" thickBot="1">
      <c r="A973" s="38" t="s">
        <v>84</v>
      </c>
      <c r="B973" s="15">
        <v>67.900000000000006</v>
      </c>
      <c r="C973" s="15">
        <v>65.311999999999998</v>
      </c>
      <c r="D973" s="15">
        <v>65.5</v>
      </c>
      <c r="E973" s="49" t="s">
        <v>85</v>
      </c>
    </row>
    <row r="974" spans="1:5" ht="16.5" thickBot="1">
      <c r="A974" s="48" t="s">
        <v>179</v>
      </c>
      <c r="B974" s="50">
        <f>SUM(B952:B973)</f>
        <v>2149.5436816963183</v>
      </c>
      <c r="C974" s="50">
        <f t="shared" ref="C974" si="136">SUM(C952:C973)</f>
        <v>2154.3366755972083</v>
      </c>
      <c r="D974" s="50">
        <f t="shared" ref="D974" si="137">SUM(D952:D973)</f>
        <v>2333.3920077050198</v>
      </c>
      <c r="E974" s="48" t="s">
        <v>181</v>
      </c>
    </row>
    <row r="975" spans="1:5" ht="16.5" thickBot="1">
      <c r="A975" s="48" t="s">
        <v>180</v>
      </c>
      <c r="B975" s="50">
        <v>82584.599000000002</v>
      </c>
      <c r="C975" s="50">
        <v>85836.789000000004</v>
      </c>
      <c r="D975" s="50">
        <v>87014.191000000006</v>
      </c>
      <c r="E975" s="48" t="s">
        <v>182</v>
      </c>
    </row>
    <row r="978" spans="1:12">
      <c r="A978" s="35" t="s">
        <v>224</v>
      </c>
      <c r="K978" s="34" t="s">
        <v>225</v>
      </c>
    </row>
    <row r="979" spans="1:12">
      <c r="A979" s="35" t="s">
        <v>126</v>
      </c>
      <c r="I979" s="60" t="s">
        <v>176</v>
      </c>
      <c r="J979" s="60"/>
      <c r="K979" s="60"/>
    </row>
    <row r="980" spans="1:12" ht="15.75" thickBot="1">
      <c r="A980" s="35" t="s">
        <v>114</v>
      </c>
      <c r="K980" s="34" t="s">
        <v>115</v>
      </c>
    </row>
    <row r="981" spans="1:12" ht="15.75" thickBot="1">
      <c r="A981" s="68" t="s">
        <v>37</v>
      </c>
      <c r="B981" s="63">
        <v>2015</v>
      </c>
      <c r="C981" s="64"/>
      <c r="D981" s="64"/>
      <c r="E981" s="63">
        <v>2016</v>
      </c>
      <c r="F981" s="64"/>
      <c r="G981" s="64"/>
      <c r="H981" s="63">
        <v>2017</v>
      </c>
      <c r="I981" s="64"/>
      <c r="J981" s="64"/>
      <c r="K981" s="61" t="s">
        <v>38</v>
      </c>
    </row>
    <row r="982" spans="1:12" ht="15.75" thickBot="1">
      <c r="A982" s="69"/>
      <c r="B982" s="53" t="s">
        <v>127</v>
      </c>
      <c r="C982" s="54" t="s">
        <v>128</v>
      </c>
      <c r="D982" s="55" t="s">
        <v>41</v>
      </c>
      <c r="E982" s="53" t="s">
        <v>127</v>
      </c>
      <c r="F982" s="54" t="s">
        <v>128</v>
      </c>
      <c r="G982" s="55" t="s">
        <v>41</v>
      </c>
      <c r="H982" s="53" t="s">
        <v>127</v>
      </c>
      <c r="I982" s="54" t="s">
        <v>128</v>
      </c>
      <c r="J982" s="55" t="s">
        <v>41</v>
      </c>
      <c r="K982" s="62"/>
    </row>
    <row r="983" spans="1:12" ht="16.5" thickTop="1" thickBot="1">
      <c r="A983" s="38" t="s">
        <v>42</v>
      </c>
      <c r="B983" s="15">
        <v>0.64600000000000002</v>
      </c>
      <c r="C983" s="15">
        <v>0.94899999999999995</v>
      </c>
      <c r="D983" s="28">
        <v>1.595</v>
      </c>
      <c r="E983" s="23">
        <v>0.56000000000000005</v>
      </c>
      <c r="F983" s="23">
        <v>1.01</v>
      </c>
      <c r="G983" s="18">
        <f>E983+F983</f>
        <v>1.57</v>
      </c>
      <c r="H983" s="23">
        <v>0.60140000000000005</v>
      </c>
      <c r="I983" s="23">
        <v>1.325</v>
      </c>
      <c r="J983" s="18">
        <f>H983+I983</f>
        <v>1.9264000000000001</v>
      </c>
      <c r="K983" s="49" t="s">
        <v>43</v>
      </c>
      <c r="L983" s="14"/>
    </row>
    <row r="984" spans="1:12" ht="15.75" thickBot="1">
      <c r="A984" s="38" t="s">
        <v>44</v>
      </c>
      <c r="B984" s="15">
        <v>73.203000000000003</v>
      </c>
      <c r="C984" s="15">
        <v>0.79</v>
      </c>
      <c r="D984" s="28">
        <f>B984+C984</f>
        <v>73.993000000000009</v>
      </c>
      <c r="E984" s="15">
        <v>73.2</v>
      </c>
      <c r="F984" s="17">
        <v>1.2410000000000001</v>
      </c>
      <c r="G984" s="28">
        <f>E984+F984</f>
        <v>74.441000000000003</v>
      </c>
      <c r="H984" s="19"/>
      <c r="I984" s="20"/>
      <c r="J984" s="18">
        <f t="shared" ref="J984:J1004" si="138">H984+I984</f>
        <v>0</v>
      </c>
      <c r="K984" s="49" t="s">
        <v>45</v>
      </c>
      <c r="L984" s="14"/>
    </row>
    <row r="985" spans="1:12" ht="15.75" thickBot="1">
      <c r="A985" s="38" t="s">
        <v>46</v>
      </c>
      <c r="B985" s="15">
        <v>17.137</v>
      </c>
      <c r="C985" s="15">
        <v>0</v>
      </c>
      <c r="D985" s="28">
        <v>17.137</v>
      </c>
      <c r="E985" s="15">
        <v>15.2</v>
      </c>
      <c r="F985" s="17">
        <v>1.4E-2</v>
      </c>
      <c r="G985" s="18">
        <v>15.214</v>
      </c>
      <c r="H985" s="19"/>
      <c r="I985" s="20">
        <v>6.0000000000000001E-3</v>
      </c>
      <c r="J985" s="18">
        <f t="shared" si="138"/>
        <v>6.0000000000000001E-3</v>
      </c>
      <c r="K985" s="49" t="s">
        <v>47</v>
      </c>
      <c r="L985" s="14"/>
    </row>
    <row r="986" spans="1:12" ht="15.75" thickBot="1">
      <c r="A986" s="38" t="s">
        <v>48</v>
      </c>
      <c r="B986" s="16">
        <v>117.46315800000001</v>
      </c>
      <c r="C986" s="17">
        <v>14.230626000000001</v>
      </c>
      <c r="D986" s="15">
        <v>131.69378399999999</v>
      </c>
      <c r="E986" s="15">
        <v>110.226</v>
      </c>
      <c r="F986" s="17">
        <v>16.3</v>
      </c>
      <c r="G986" s="18">
        <v>126.526</v>
      </c>
      <c r="H986" s="19"/>
      <c r="I986" s="20">
        <v>127.764</v>
      </c>
      <c r="J986" s="18">
        <f t="shared" si="138"/>
        <v>127.764</v>
      </c>
      <c r="K986" s="49" t="s">
        <v>49</v>
      </c>
      <c r="L986" s="14"/>
    </row>
    <row r="987" spans="1:12" ht="15.75" thickBot="1">
      <c r="A987" s="38" t="s">
        <v>50</v>
      </c>
      <c r="B987" s="15">
        <v>104.791</v>
      </c>
      <c r="C987" s="15">
        <v>0.40899999999999997</v>
      </c>
      <c r="D987" s="28">
        <v>105.2</v>
      </c>
      <c r="E987" s="15">
        <v>101.32700000000001</v>
      </c>
      <c r="F987" s="15">
        <v>0.81299999999999994</v>
      </c>
      <c r="G987" s="28">
        <f>E987+F987</f>
        <v>102.14000000000001</v>
      </c>
      <c r="H987" s="19">
        <v>106.28099999999999</v>
      </c>
      <c r="I987" s="19">
        <v>2.0190000000000001</v>
      </c>
      <c r="J987" s="28">
        <f>H987+I987</f>
        <v>108.3</v>
      </c>
      <c r="K987" s="49" t="s">
        <v>51</v>
      </c>
      <c r="L987" s="14"/>
    </row>
    <row r="988" spans="1:12" ht="15.75" thickBot="1">
      <c r="A988" s="38" t="s">
        <v>52</v>
      </c>
      <c r="B988" s="15">
        <v>0.25840000000000002</v>
      </c>
      <c r="C988" s="17"/>
      <c r="D988" s="15">
        <v>0.25840000000000002</v>
      </c>
      <c r="E988" s="18">
        <v>1.1419999999999999</v>
      </c>
      <c r="F988" s="17"/>
      <c r="G988" s="18">
        <v>1.1419999999999999</v>
      </c>
      <c r="H988" s="23"/>
      <c r="I988" s="20"/>
      <c r="J988" s="18">
        <f t="shared" si="138"/>
        <v>0</v>
      </c>
      <c r="K988" s="49" t="s">
        <v>53</v>
      </c>
      <c r="L988" s="14"/>
    </row>
    <row r="989" spans="1:12" ht="15.75" thickBot="1">
      <c r="A989" s="38" t="s">
        <v>54</v>
      </c>
      <c r="B989" s="15">
        <v>2.012</v>
      </c>
      <c r="C989" s="15"/>
      <c r="D989" s="28">
        <v>2.012</v>
      </c>
      <c r="E989" s="15">
        <v>2.012</v>
      </c>
      <c r="F989" s="15"/>
      <c r="G989" s="18">
        <f t="shared" ref="G989:G991" si="139">E989+F989</f>
        <v>2.012</v>
      </c>
      <c r="H989" s="19"/>
      <c r="I989" s="19"/>
      <c r="J989" s="18">
        <f t="shared" si="138"/>
        <v>0</v>
      </c>
      <c r="K989" s="49" t="s">
        <v>55</v>
      </c>
      <c r="L989" s="14"/>
    </row>
    <row r="990" spans="1:12" ht="15.75" thickBot="1">
      <c r="A990" s="38" t="s">
        <v>56</v>
      </c>
      <c r="B990" s="15">
        <v>61.73</v>
      </c>
      <c r="C990" s="15">
        <v>38.770000000000003</v>
      </c>
      <c r="D990" s="28">
        <v>100.5</v>
      </c>
      <c r="E990" s="15">
        <v>69.040000000000006</v>
      </c>
      <c r="F990" s="15">
        <v>40.28</v>
      </c>
      <c r="G990" s="18">
        <f t="shared" si="139"/>
        <v>109.32000000000001</v>
      </c>
      <c r="H990" s="19">
        <v>66.400999999999996</v>
      </c>
      <c r="I990" s="19">
        <v>55</v>
      </c>
      <c r="J990" s="18">
        <f t="shared" si="138"/>
        <v>121.401</v>
      </c>
      <c r="K990" s="49" t="s">
        <v>57</v>
      </c>
      <c r="L990" s="14"/>
    </row>
    <row r="991" spans="1:12" ht="15.75" thickBot="1">
      <c r="A991" s="38" t="s">
        <v>58</v>
      </c>
      <c r="B991" s="16">
        <v>33</v>
      </c>
      <c r="C991" s="17">
        <v>2.8</v>
      </c>
      <c r="D991" s="18">
        <f t="shared" ref="D991" si="140">B991+C991</f>
        <v>35.799999999999997</v>
      </c>
      <c r="E991" s="15">
        <v>33.119999999999997</v>
      </c>
      <c r="F991" s="17">
        <v>2.88</v>
      </c>
      <c r="G991" s="18">
        <f t="shared" si="139"/>
        <v>36</v>
      </c>
      <c r="H991" s="19">
        <v>35.33</v>
      </c>
      <c r="I991" s="20">
        <v>3.0720000000000001</v>
      </c>
      <c r="J991" s="18">
        <f t="shared" si="138"/>
        <v>38.402000000000001</v>
      </c>
      <c r="K991" s="49" t="s">
        <v>59</v>
      </c>
      <c r="L991" s="14"/>
    </row>
    <row r="992" spans="1:12" ht="15.75" thickBot="1">
      <c r="A992" s="38" t="s">
        <v>60</v>
      </c>
      <c r="B992" s="15">
        <v>2.032</v>
      </c>
      <c r="C992" s="15">
        <v>0.89200000000000002</v>
      </c>
      <c r="D992" s="28">
        <v>2.9239999999999999</v>
      </c>
      <c r="E992" s="15">
        <v>2.0020000000000002</v>
      </c>
      <c r="F992" s="17">
        <v>0.80200000000000005</v>
      </c>
      <c r="G992" s="18">
        <v>2.8040000000000003</v>
      </c>
      <c r="H992" s="19"/>
      <c r="I992" s="20"/>
      <c r="J992" s="18">
        <f t="shared" si="138"/>
        <v>0</v>
      </c>
      <c r="K992" s="49" t="s">
        <v>61</v>
      </c>
      <c r="L992" s="14"/>
    </row>
    <row r="993" spans="1:15" ht="15.75" thickBot="1">
      <c r="A993" s="38" t="s">
        <v>62</v>
      </c>
      <c r="B993" s="15">
        <v>30</v>
      </c>
      <c r="C993" s="15"/>
      <c r="D993" s="28">
        <v>30</v>
      </c>
      <c r="E993" s="15">
        <v>30</v>
      </c>
      <c r="F993" s="17"/>
      <c r="G993" s="18">
        <v>30</v>
      </c>
      <c r="H993" s="19"/>
      <c r="I993" s="20"/>
      <c r="J993" s="18">
        <f t="shared" si="138"/>
        <v>0</v>
      </c>
      <c r="K993" s="49" t="s">
        <v>63</v>
      </c>
      <c r="L993" s="14"/>
    </row>
    <row r="994" spans="1:15" ht="15.75" thickBot="1">
      <c r="A994" s="38" t="s">
        <v>64</v>
      </c>
      <c r="B994" s="16">
        <v>34.686999999999998</v>
      </c>
      <c r="C994" s="17">
        <v>34.777999999999999</v>
      </c>
      <c r="D994" s="15">
        <v>69.465000000000003</v>
      </c>
      <c r="E994" s="15">
        <v>15.558</v>
      </c>
      <c r="F994" s="17">
        <v>26.335000000000001</v>
      </c>
      <c r="G994" s="18">
        <v>41.893000000000001</v>
      </c>
      <c r="H994" s="19"/>
      <c r="I994" s="20"/>
      <c r="J994" s="18">
        <f t="shared" si="138"/>
        <v>0</v>
      </c>
      <c r="K994" s="49" t="s">
        <v>65</v>
      </c>
      <c r="L994" s="14"/>
    </row>
    <row r="995" spans="1:15" ht="15.75" thickBot="1">
      <c r="A995" s="38" t="s">
        <v>66</v>
      </c>
      <c r="B995" s="16">
        <v>257.17200000000003</v>
      </c>
      <c r="C995" s="17">
        <v>0.17</v>
      </c>
      <c r="D995" s="15">
        <v>257.17</v>
      </c>
      <c r="E995" s="15">
        <v>279.61</v>
      </c>
      <c r="F995" s="17">
        <v>0.10299999999999999</v>
      </c>
      <c r="G995" s="18">
        <v>279.71300000000002</v>
      </c>
      <c r="H995" s="19"/>
      <c r="I995" s="20"/>
      <c r="J995" s="18">
        <f t="shared" si="138"/>
        <v>0</v>
      </c>
      <c r="K995" s="49" t="s">
        <v>67</v>
      </c>
      <c r="L995" s="14"/>
      <c r="O995" s="14"/>
    </row>
    <row r="996" spans="1:15" ht="15.75" thickBot="1">
      <c r="A996" s="38" t="s">
        <v>68</v>
      </c>
      <c r="B996" s="16">
        <v>3.2509999999999999</v>
      </c>
      <c r="C996" s="17">
        <v>0.25800000000000001</v>
      </c>
      <c r="D996" s="15">
        <v>3.5089999999999999</v>
      </c>
      <c r="E996" s="15">
        <v>3.3069999999999999</v>
      </c>
      <c r="F996" s="17">
        <v>0.28000000000000003</v>
      </c>
      <c r="G996" s="18">
        <v>3.5869999999999997</v>
      </c>
      <c r="H996" s="19"/>
      <c r="I996" s="20"/>
      <c r="J996" s="18">
        <f t="shared" si="138"/>
        <v>0</v>
      </c>
      <c r="K996" s="49" t="s">
        <v>69</v>
      </c>
      <c r="L996" s="14"/>
    </row>
    <row r="997" spans="1:15" ht="15.75" thickBot="1">
      <c r="A997" s="38" t="s">
        <v>70</v>
      </c>
      <c r="B997" s="16">
        <v>15.2</v>
      </c>
      <c r="C997" s="17">
        <v>0.01</v>
      </c>
      <c r="D997" s="15">
        <v>15.209999999999999</v>
      </c>
      <c r="E997" s="15">
        <v>14.513</v>
      </c>
      <c r="F997" s="17">
        <v>0.01</v>
      </c>
      <c r="G997" s="15">
        <v>14.523</v>
      </c>
      <c r="H997" s="19">
        <v>15</v>
      </c>
      <c r="I997" s="20">
        <v>0.01</v>
      </c>
      <c r="J997" s="18">
        <f t="shared" si="138"/>
        <v>15.01</v>
      </c>
      <c r="K997" s="49" t="s">
        <v>71</v>
      </c>
      <c r="L997" s="14"/>
    </row>
    <row r="998" spans="1:15" ht="15.75" thickBot="1">
      <c r="A998" s="38" t="s">
        <v>72</v>
      </c>
      <c r="B998" s="16">
        <v>14.627959000000001</v>
      </c>
      <c r="C998" s="17">
        <v>0.25264999999999999</v>
      </c>
      <c r="D998" s="15">
        <v>14.880609</v>
      </c>
      <c r="E998" s="15">
        <v>16.273254999999999</v>
      </c>
      <c r="F998" s="17">
        <v>0.19661000000000001</v>
      </c>
      <c r="G998" s="18">
        <v>16.469864999999999</v>
      </c>
      <c r="H998" s="19"/>
      <c r="I998" s="20"/>
      <c r="J998" s="18">
        <f t="shared" si="138"/>
        <v>0</v>
      </c>
      <c r="K998" s="49" t="s">
        <v>73</v>
      </c>
      <c r="L998" s="14"/>
    </row>
    <row r="999" spans="1:15" ht="15.75" thickBot="1">
      <c r="A999" s="38" t="s">
        <v>74</v>
      </c>
      <c r="B999" s="16">
        <v>3.6219999999999999</v>
      </c>
      <c r="C999" s="17">
        <v>1.115</v>
      </c>
      <c r="D999" s="15">
        <v>4.7370000000000001</v>
      </c>
      <c r="E999" s="15">
        <v>4.2699999999999996</v>
      </c>
      <c r="F999" s="17">
        <v>0.82</v>
      </c>
      <c r="G999" s="18">
        <f>E999+F999</f>
        <v>5.09</v>
      </c>
      <c r="H999" s="19">
        <v>3.2</v>
      </c>
      <c r="I999" s="20">
        <v>0.81499999999999995</v>
      </c>
      <c r="J999" s="18">
        <f t="shared" si="138"/>
        <v>4.0150000000000006</v>
      </c>
      <c r="K999" s="49" t="s">
        <v>75</v>
      </c>
      <c r="L999" s="14"/>
    </row>
    <row r="1000" spans="1:15" ht="15.75" thickBot="1">
      <c r="A1000" s="38" t="s">
        <v>76</v>
      </c>
      <c r="B1000" s="15">
        <v>3.53</v>
      </c>
      <c r="C1000" s="15">
        <v>0.35</v>
      </c>
      <c r="D1000" s="28">
        <v>3.88</v>
      </c>
      <c r="E1000" s="15">
        <v>3.53</v>
      </c>
      <c r="F1000" s="15">
        <v>0.35</v>
      </c>
      <c r="G1000" s="28">
        <v>3.88</v>
      </c>
      <c r="H1000" s="19"/>
      <c r="I1000" s="19"/>
      <c r="J1000" s="18">
        <f t="shared" si="138"/>
        <v>0</v>
      </c>
      <c r="K1000" s="49" t="s">
        <v>77</v>
      </c>
      <c r="L1000" s="14"/>
    </row>
    <row r="1001" spans="1:15" ht="15.75" thickBot="1">
      <c r="A1001" s="38" t="s">
        <v>78</v>
      </c>
      <c r="B1001" s="16">
        <v>344.11200000000002</v>
      </c>
      <c r="C1001" s="17">
        <v>1174.8309999999999</v>
      </c>
      <c r="D1001" s="18">
        <f>B1001+C1001</f>
        <v>1518.943</v>
      </c>
      <c r="E1001" s="19">
        <v>241</v>
      </c>
      <c r="F1001" s="17">
        <v>1371</v>
      </c>
      <c r="G1001" s="18">
        <f>E1001+F1001</f>
        <v>1612</v>
      </c>
      <c r="H1001" s="19">
        <v>271</v>
      </c>
      <c r="I1001" s="20">
        <v>1455</v>
      </c>
      <c r="J1001" s="18">
        <f>H1001+I1001</f>
        <v>1726</v>
      </c>
      <c r="K1001" s="49" t="s">
        <v>79</v>
      </c>
      <c r="L1001" s="14"/>
    </row>
    <row r="1002" spans="1:15" ht="15.75" thickBot="1">
      <c r="A1002" s="38" t="s">
        <v>80</v>
      </c>
      <c r="B1002" s="16">
        <v>1370</v>
      </c>
      <c r="C1002" s="17">
        <v>1.08</v>
      </c>
      <c r="D1002" s="15">
        <v>1371.08</v>
      </c>
      <c r="E1002" s="15">
        <v>1464</v>
      </c>
      <c r="F1002" s="17">
        <v>1.1499999999999999</v>
      </c>
      <c r="G1002" s="15">
        <v>1465.15</v>
      </c>
      <c r="H1002" s="19">
        <v>1473.42</v>
      </c>
      <c r="I1002" s="20">
        <v>1</v>
      </c>
      <c r="J1002" s="18">
        <f t="shared" si="138"/>
        <v>1474.42</v>
      </c>
      <c r="K1002" s="49" t="s">
        <v>81</v>
      </c>
      <c r="L1002" s="14"/>
    </row>
    <row r="1003" spans="1:15" ht="15.75" thickBot="1">
      <c r="A1003" s="38" t="s">
        <v>82</v>
      </c>
      <c r="B1003" s="16">
        <v>773</v>
      </c>
      <c r="C1003" s="17"/>
      <c r="D1003" s="16">
        <v>773</v>
      </c>
      <c r="E1003" s="18">
        <v>1103.55</v>
      </c>
      <c r="F1003" s="17"/>
      <c r="G1003" s="18">
        <f t="shared" ref="G1003" si="141">E1003+F1003</f>
        <v>1103.55</v>
      </c>
      <c r="H1003" s="18">
        <v>1082.8230000000001</v>
      </c>
      <c r="I1003" s="20"/>
      <c r="J1003" s="18">
        <f t="shared" si="138"/>
        <v>1082.8230000000001</v>
      </c>
      <c r="K1003" s="49" t="s">
        <v>199</v>
      </c>
      <c r="M1003" s="36" t="s">
        <v>198</v>
      </c>
    </row>
    <row r="1004" spans="1:15" ht="15.75" thickBot="1">
      <c r="A1004" s="38" t="s">
        <v>84</v>
      </c>
      <c r="B1004" s="15">
        <v>195.37</v>
      </c>
      <c r="C1004" s="15">
        <v>0.25</v>
      </c>
      <c r="D1004" s="28">
        <v>195.62</v>
      </c>
      <c r="E1004" s="15">
        <v>157.97048489925078</v>
      </c>
      <c r="F1004" s="17">
        <v>0.25</v>
      </c>
      <c r="G1004" s="15">
        <v>158.22048489925078</v>
      </c>
      <c r="H1004" s="19"/>
      <c r="I1004" s="20"/>
      <c r="J1004" s="18">
        <f t="shared" si="138"/>
        <v>0</v>
      </c>
      <c r="K1004" s="49" t="s">
        <v>85</v>
      </c>
      <c r="L1004" s="14"/>
    </row>
    <row r="1005" spans="1:15" ht="16.5" thickBot="1">
      <c r="A1005" s="48" t="s">
        <v>179</v>
      </c>
      <c r="B1005" s="56">
        <f>SUM(B983:B1004)</f>
        <v>3456.844517</v>
      </c>
      <c r="C1005" s="56">
        <f t="shared" ref="C1005" si="142">SUM(C983:C1004)</f>
        <v>1271.9352759999999</v>
      </c>
      <c r="D1005" s="56">
        <f t="shared" ref="D1005" si="143">SUM(D983:D1004)</f>
        <v>4728.6077930000001</v>
      </c>
      <c r="E1005" s="56">
        <f>SUM(E983:E1004)</f>
        <v>3741.410739899251</v>
      </c>
      <c r="F1005" s="56">
        <f t="shared" ref="F1005" si="144">SUM(F983:F1004)</f>
        <v>1463.8346100000001</v>
      </c>
      <c r="G1005" s="56">
        <f t="shared" ref="G1005" si="145">SUM(G983:G1004)</f>
        <v>5205.2453498992509</v>
      </c>
      <c r="H1005" s="56">
        <f>SUM(H983:H1004)</f>
        <v>3054.0564000000004</v>
      </c>
      <c r="I1005" s="56">
        <f t="shared" ref="I1005" si="146">SUM(I983:I1004)</f>
        <v>1646.011</v>
      </c>
      <c r="J1005" s="56">
        <f t="shared" ref="J1005" si="147">SUM(J983:J1004)</f>
        <v>4700.0673999999999</v>
      </c>
      <c r="K1005" s="48" t="s">
        <v>181</v>
      </c>
      <c r="L1005" s="14"/>
    </row>
    <row r="1006" spans="1:15" ht="16.5" thickBot="1">
      <c r="A1006" s="48" t="s">
        <v>180</v>
      </c>
      <c r="B1006" s="57">
        <v>92655.917000000001</v>
      </c>
      <c r="C1006" s="57">
        <v>76054</v>
      </c>
      <c r="D1006" s="57">
        <f>B1006+C1006</f>
        <v>168709.91700000002</v>
      </c>
      <c r="E1006" s="57">
        <v>90909.868000000002</v>
      </c>
      <c r="F1006" s="58">
        <v>80031</v>
      </c>
      <c r="G1006" s="58">
        <f>E1006+F1006</f>
        <v>170940.86800000002</v>
      </c>
      <c r="H1006" s="58">
        <v>80040</v>
      </c>
      <c r="I1006" s="58">
        <f>J1006-H1006</f>
        <v>95160</v>
      </c>
      <c r="J1006" s="58">
        <v>175200</v>
      </c>
      <c r="K1006" s="48" t="s">
        <v>182</v>
      </c>
    </row>
    <row r="1007" spans="1:15" ht="16.5" customHeight="1">
      <c r="A1007" s="66" t="s">
        <v>201</v>
      </c>
      <c r="B1007" s="66"/>
      <c r="K1007" s="2" t="s">
        <v>200</v>
      </c>
    </row>
    <row r="1009" spans="1:14">
      <c r="A1009" s="35" t="s">
        <v>226</v>
      </c>
      <c r="E1009" s="34" t="s">
        <v>227</v>
      </c>
      <c r="N1009" s="34"/>
    </row>
    <row r="1010" spans="1:14">
      <c r="A1010" s="59" t="s">
        <v>253</v>
      </c>
      <c r="E1010" s="2" t="s">
        <v>254</v>
      </c>
    </row>
    <row r="1011" spans="1:14" ht="15.75" thickBot="1">
      <c r="A1011" s="35" t="s">
        <v>129</v>
      </c>
      <c r="F1011" s="34"/>
      <c r="G1011" s="34"/>
      <c r="H1011" s="34"/>
      <c r="I1011" s="34"/>
      <c r="J1011" s="34"/>
      <c r="N1011" s="34"/>
    </row>
    <row r="1012" spans="1:14" ht="15.75" thickBot="1">
      <c r="A1012" s="52" t="s">
        <v>37</v>
      </c>
      <c r="B1012" s="46">
        <v>2015</v>
      </c>
      <c r="C1012" s="46">
        <v>2016</v>
      </c>
      <c r="D1012" s="46">
        <v>2017</v>
      </c>
      <c r="E1012" s="47" t="s">
        <v>38</v>
      </c>
      <c r="F1012" s="34"/>
      <c r="G1012" s="34"/>
      <c r="H1012" s="34"/>
      <c r="I1012" s="34"/>
      <c r="J1012" s="34"/>
      <c r="N1012" s="34"/>
    </row>
    <row r="1013" spans="1:14" ht="15.75" thickBot="1">
      <c r="A1013" s="38" t="s">
        <v>42</v>
      </c>
      <c r="B1013" s="15">
        <v>38.713999999999999</v>
      </c>
      <c r="C1013" s="15">
        <v>72.5</v>
      </c>
      <c r="D1013" s="15">
        <v>58.887999999999998</v>
      </c>
      <c r="E1013" s="49" t="s">
        <v>43</v>
      </c>
      <c r="H1013" s="34"/>
      <c r="I1013" s="34"/>
      <c r="J1013" s="34"/>
      <c r="N1013" s="34"/>
    </row>
    <row r="1014" spans="1:14" ht="15.75" thickBot="1">
      <c r="A1014" s="38" t="s">
        <v>44</v>
      </c>
      <c r="B1014" s="15"/>
      <c r="C1014" s="15"/>
      <c r="D1014" s="15"/>
      <c r="E1014" s="49" t="s">
        <v>45</v>
      </c>
      <c r="H1014" s="34"/>
      <c r="I1014" s="34"/>
      <c r="J1014" s="34"/>
      <c r="N1014" s="34"/>
    </row>
    <row r="1015" spans="1:14" ht="15.75" thickBot="1">
      <c r="A1015" s="38" t="s">
        <v>46</v>
      </c>
      <c r="B1015" s="15"/>
      <c r="C1015" s="15"/>
      <c r="D1015" s="15"/>
      <c r="E1015" s="49" t="s">
        <v>47</v>
      </c>
      <c r="H1015" s="34"/>
      <c r="I1015" s="34"/>
      <c r="J1015" s="34"/>
      <c r="N1015" s="34"/>
    </row>
    <row r="1016" spans="1:14" ht="15.75" thickBot="1">
      <c r="A1016" s="38" t="s">
        <v>48</v>
      </c>
      <c r="B1016" s="15">
        <v>615.41800000000001</v>
      </c>
      <c r="C1016" s="15">
        <v>658.06899999999996</v>
      </c>
      <c r="D1016" s="15">
        <v>665.79100000000005</v>
      </c>
      <c r="E1016" s="49" t="s">
        <v>49</v>
      </c>
      <c r="H1016" s="34"/>
      <c r="I1016" s="34"/>
      <c r="J1016" s="34"/>
      <c r="N1016" s="34"/>
    </row>
    <row r="1017" spans="1:14" ht="15.75" thickBot="1">
      <c r="A1017" s="38" t="s">
        <v>50</v>
      </c>
      <c r="B1017" s="15">
        <v>1380.6479999999999</v>
      </c>
      <c r="C1017" s="15">
        <v>1493.5</v>
      </c>
      <c r="D1017" s="15">
        <v>1537.078</v>
      </c>
      <c r="E1017" s="49" t="s">
        <v>51</v>
      </c>
      <c r="H1017" s="34"/>
      <c r="I1017" s="34"/>
      <c r="J1017" s="34"/>
      <c r="N1017" s="34"/>
    </row>
    <row r="1018" spans="1:14" ht="15.75" thickBot="1">
      <c r="A1018" s="38" t="s">
        <v>52</v>
      </c>
      <c r="B1018" s="15"/>
      <c r="C1018" s="15"/>
      <c r="D1018" s="15"/>
      <c r="E1018" s="49" t="s">
        <v>53</v>
      </c>
      <c r="H1018" s="34"/>
      <c r="I1018" s="34"/>
      <c r="J1018" s="34"/>
      <c r="N1018" s="34"/>
    </row>
    <row r="1019" spans="1:14" ht="15.75" thickBot="1">
      <c r="A1019" s="38" t="s">
        <v>54</v>
      </c>
      <c r="B1019" s="15"/>
      <c r="C1019" s="15"/>
      <c r="D1019" s="15"/>
      <c r="E1019" s="49" t="s">
        <v>55</v>
      </c>
      <c r="H1019" s="34"/>
      <c r="I1019" s="34"/>
      <c r="J1019" s="34"/>
      <c r="N1019" s="34"/>
    </row>
    <row r="1020" spans="1:14" ht="15.75" thickBot="1">
      <c r="A1020" s="38" t="s">
        <v>56</v>
      </c>
      <c r="B1020" s="15"/>
      <c r="C1020" s="15"/>
      <c r="D1020" s="15"/>
      <c r="E1020" s="49" t="s">
        <v>57</v>
      </c>
      <c r="H1020" s="34"/>
      <c r="I1020" s="34"/>
      <c r="J1020" s="34"/>
      <c r="N1020" s="34"/>
    </row>
    <row r="1021" spans="1:14" ht="15.75" thickBot="1">
      <c r="A1021" s="38" t="s">
        <v>58</v>
      </c>
      <c r="B1021" s="15">
        <v>19.731241830065358</v>
      </c>
      <c r="C1021" s="15">
        <v>28.48</v>
      </c>
      <c r="D1021" s="15">
        <v>28.83</v>
      </c>
      <c r="E1021" s="49" t="s">
        <v>59</v>
      </c>
      <c r="H1021" s="34"/>
      <c r="I1021" s="34"/>
      <c r="J1021" s="34"/>
      <c r="N1021" s="34"/>
    </row>
    <row r="1022" spans="1:14" ht="15.75" thickBot="1">
      <c r="A1022" s="38" t="s">
        <v>60</v>
      </c>
      <c r="B1022" s="15">
        <v>479.97300000000001</v>
      </c>
      <c r="C1022" s="15">
        <v>459.04199999999997</v>
      </c>
      <c r="D1022" s="15">
        <v>520.79499999999996</v>
      </c>
      <c r="E1022" s="49" t="s">
        <v>61</v>
      </c>
      <c r="H1022" s="34"/>
      <c r="I1022" s="34"/>
      <c r="J1022" s="34"/>
      <c r="N1022" s="34"/>
    </row>
    <row r="1023" spans="1:14" ht="15.75" thickBot="1">
      <c r="A1023" s="38" t="s">
        <v>62</v>
      </c>
      <c r="B1023" s="15"/>
      <c r="C1023" s="15"/>
      <c r="D1023" s="15"/>
      <c r="E1023" s="49" t="s">
        <v>63</v>
      </c>
      <c r="H1023" s="34"/>
      <c r="I1023" s="34"/>
      <c r="J1023" s="34"/>
      <c r="N1023" s="34"/>
    </row>
    <row r="1024" spans="1:14" ht="15.75" thickBot="1">
      <c r="A1024" s="38" t="s">
        <v>64</v>
      </c>
      <c r="B1024" s="15"/>
      <c r="C1024" s="15"/>
      <c r="D1024" s="15"/>
      <c r="E1024" s="49" t="s">
        <v>65</v>
      </c>
      <c r="H1024" s="34"/>
      <c r="I1024" s="34"/>
      <c r="J1024" s="34"/>
      <c r="N1024" s="34"/>
    </row>
    <row r="1025" spans="1:14" ht="15.75" thickBot="1">
      <c r="A1025" s="38" t="s">
        <v>66</v>
      </c>
      <c r="B1025" s="15">
        <v>88.200999999999993</v>
      </c>
      <c r="C1025" s="15">
        <v>100</v>
      </c>
      <c r="D1025" s="15">
        <v>100</v>
      </c>
      <c r="E1025" s="49" t="s">
        <v>67</v>
      </c>
      <c r="H1025" s="34"/>
      <c r="I1025" s="34"/>
      <c r="J1025" s="34"/>
      <c r="N1025" s="34"/>
    </row>
    <row r="1026" spans="1:14" ht="15.75" thickBot="1">
      <c r="A1026" s="38" t="s">
        <v>68</v>
      </c>
      <c r="B1026" s="15">
        <v>45.783000000000001</v>
      </c>
      <c r="C1026" s="15">
        <v>40.097999999999999</v>
      </c>
      <c r="D1026" s="15">
        <v>37.753</v>
      </c>
      <c r="E1026" s="49" t="s">
        <v>69</v>
      </c>
      <c r="H1026" s="34"/>
      <c r="I1026" s="34"/>
      <c r="J1026" s="34"/>
      <c r="N1026" s="34"/>
    </row>
    <row r="1027" spans="1:14" ht="15.75" thickBot="1">
      <c r="A1027" s="38" t="s">
        <v>70</v>
      </c>
      <c r="B1027" s="15">
        <v>4.4219999999999997</v>
      </c>
      <c r="C1027" s="15">
        <v>4.4219999999999997</v>
      </c>
      <c r="D1027" s="15">
        <v>5.5979999999999999</v>
      </c>
      <c r="E1027" s="49" t="s">
        <v>71</v>
      </c>
      <c r="H1027" s="34"/>
      <c r="I1027" s="34"/>
      <c r="J1027" s="34"/>
      <c r="N1027" s="34"/>
    </row>
    <row r="1028" spans="1:14" ht="15.75" thickBot="1">
      <c r="A1028" s="38" t="s">
        <v>72</v>
      </c>
      <c r="B1028" s="15">
        <v>1.7733333333333334</v>
      </c>
      <c r="C1028" s="15">
        <v>0.53200000000000003</v>
      </c>
      <c r="D1028" s="15"/>
      <c r="E1028" s="49" t="s">
        <v>73</v>
      </c>
      <c r="H1028" s="34"/>
      <c r="I1028" s="34"/>
      <c r="J1028" s="34"/>
      <c r="N1028" s="34"/>
    </row>
    <row r="1029" spans="1:14" ht="15.75" thickBot="1">
      <c r="A1029" s="38" t="s">
        <v>74</v>
      </c>
      <c r="B1029" s="15">
        <v>193.62700000000001</v>
      </c>
      <c r="C1029" s="15">
        <v>297.87299999999999</v>
      </c>
      <c r="D1029" s="15">
        <v>220.10320197044337</v>
      </c>
      <c r="E1029" s="49" t="s">
        <v>75</v>
      </c>
      <c r="H1029" s="34"/>
      <c r="I1029" s="34"/>
      <c r="J1029" s="34"/>
      <c r="N1029" s="34"/>
    </row>
    <row r="1030" spans="1:14" ht="15.75" thickBot="1">
      <c r="A1030" s="38" t="s">
        <v>76</v>
      </c>
      <c r="B1030" s="15">
        <v>36.926000000000002</v>
      </c>
      <c r="C1030" s="15">
        <v>36.212000000000003</v>
      </c>
      <c r="D1030" s="15">
        <v>36.843000000000004</v>
      </c>
      <c r="E1030" s="49" t="s">
        <v>77</v>
      </c>
      <c r="H1030" s="34"/>
      <c r="I1030" s="34"/>
      <c r="J1030" s="34"/>
      <c r="N1030" s="34"/>
    </row>
    <row r="1031" spans="1:14" ht="15.75" thickBot="1">
      <c r="A1031" s="38" t="s">
        <v>78</v>
      </c>
      <c r="B1031" s="15">
        <v>879.97500000000002</v>
      </c>
      <c r="C1031" s="15">
        <v>837.44200000000001</v>
      </c>
      <c r="D1031" s="15">
        <v>828.94399999999996</v>
      </c>
      <c r="E1031" s="49" t="s">
        <v>79</v>
      </c>
      <c r="H1031" s="34"/>
      <c r="I1031" s="34"/>
      <c r="J1031" s="34"/>
      <c r="N1031" s="34"/>
    </row>
    <row r="1032" spans="1:14" ht="15.75" thickBot="1">
      <c r="A1032" s="38" t="s">
        <v>80</v>
      </c>
      <c r="B1032" s="15">
        <v>376.80900000000003</v>
      </c>
      <c r="C1032" s="15">
        <v>367.12</v>
      </c>
      <c r="D1032" s="15">
        <v>368.96100000000001</v>
      </c>
      <c r="E1032" s="49" t="s">
        <v>81</v>
      </c>
      <c r="H1032" s="34"/>
      <c r="I1032" s="34"/>
      <c r="J1032" s="34"/>
      <c r="N1032" s="34"/>
    </row>
    <row r="1033" spans="1:14" ht="15.75" thickBot="1">
      <c r="A1033" s="38" t="s">
        <v>82</v>
      </c>
      <c r="B1033" s="15"/>
      <c r="C1033" s="15"/>
      <c r="D1033" s="15"/>
      <c r="E1033" s="49" t="s">
        <v>83</v>
      </c>
      <c r="H1033" s="34"/>
      <c r="I1033" s="34"/>
      <c r="J1033" s="34"/>
      <c r="N1033" s="34"/>
    </row>
    <row r="1034" spans="1:14" ht="15.75" thickBot="1">
      <c r="A1034" s="38" t="s">
        <v>84</v>
      </c>
      <c r="B1034" s="15">
        <v>171.10599999999999</v>
      </c>
      <c r="C1034" s="15">
        <v>174.334</v>
      </c>
      <c r="D1034" s="15">
        <v>158</v>
      </c>
      <c r="E1034" s="49" t="s">
        <v>85</v>
      </c>
      <c r="H1034" s="34"/>
      <c r="I1034" s="34"/>
      <c r="J1034" s="34"/>
      <c r="N1034" s="34"/>
    </row>
    <row r="1035" spans="1:14" ht="16.5" thickBot="1">
      <c r="A1035" s="48" t="s">
        <v>179</v>
      </c>
      <c r="B1035" s="50">
        <f>SUM(B1013:B1034)</f>
        <v>4333.1065751633987</v>
      </c>
      <c r="C1035" s="50">
        <f t="shared" ref="C1035" si="148">SUM(C1013:C1034)</f>
        <v>4569.6239999999998</v>
      </c>
      <c r="D1035" s="50">
        <f t="shared" ref="D1035" si="149">SUM(D1013:D1034)</f>
        <v>4567.5842019704432</v>
      </c>
      <c r="E1035" s="48" t="s">
        <v>181</v>
      </c>
      <c r="H1035" s="34"/>
      <c r="I1035" s="34"/>
      <c r="J1035" s="34"/>
      <c r="N1035" s="34"/>
    </row>
    <row r="1036" spans="1:14" ht="16.5" thickBot="1">
      <c r="A1036" s="48" t="s">
        <v>180</v>
      </c>
      <c r="B1036" s="50">
        <v>88985.407999999996</v>
      </c>
      <c r="C1036" s="50">
        <v>90493.440000000002</v>
      </c>
      <c r="D1036" s="50">
        <v>90999.73</v>
      </c>
      <c r="E1036" s="48" t="s">
        <v>182</v>
      </c>
      <c r="F1036" s="34"/>
    </row>
    <row r="1037" spans="1:14">
      <c r="B1037" s="26"/>
      <c r="C1037" s="26"/>
      <c r="D1037" s="26"/>
      <c r="F1037" s="34"/>
    </row>
    <row r="1038" spans="1:14">
      <c r="F1038" s="34"/>
    </row>
    <row r="1039" spans="1:14">
      <c r="F1039" s="34"/>
    </row>
    <row r="1040" spans="1:14">
      <c r="F1040" s="34"/>
    </row>
    <row r="1041" spans="1:6">
      <c r="F1041" s="34"/>
    </row>
    <row r="1042" spans="1:6">
      <c r="A1042" s="35" t="s">
        <v>228</v>
      </c>
      <c r="E1042" s="34" t="s">
        <v>229</v>
      </c>
      <c r="F1042" s="34"/>
    </row>
    <row r="1043" spans="1:6">
      <c r="A1043" s="35" t="s">
        <v>130</v>
      </c>
      <c r="D1043" s="60" t="s">
        <v>177</v>
      </c>
      <c r="E1043" s="60"/>
      <c r="F1043" s="34"/>
    </row>
    <row r="1044" spans="1:6" ht="15.75" thickBot="1">
      <c r="A1044" s="35" t="s">
        <v>114</v>
      </c>
      <c r="E1044" s="34" t="s">
        <v>115</v>
      </c>
      <c r="F1044" s="34"/>
    </row>
    <row r="1045" spans="1:6" ht="15.75" thickBot="1">
      <c r="A1045" s="52" t="s">
        <v>37</v>
      </c>
      <c r="B1045" s="46">
        <v>2015</v>
      </c>
      <c r="C1045" s="46">
        <v>2016</v>
      </c>
      <c r="D1045" s="46">
        <v>2017</v>
      </c>
      <c r="E1045" s="47" t="s">
        <v>38</v>
      </c>
      <c r="F1045" s="34"/>
    </row>
    <row r="1046" spans="1:6" ht="15.75" thickBot="1">
      <c r="A1046" s="38" t="s">
        <v>42</v>
      </c>
      <c r="B1046" s="15">
        <v>1</v>
      </c>
      <c r="C1046" s="15">
        <v>0.72</v>
      </c>
      <c r="D1046" s="15">
        <v>0.59</v>
      </c>
      <c r="E1046" s="49" t="s">
        <v>43</v>
      </c>
    </row>
    <row r="1047" spans="1:6" ht="15.75" thickBot="1">
      <c r="A1047" s="38" t="s">
        <v>44</v>
      </c>
      <c r="B1047" s="15">
        <v>0</v>
      </c>
      <c r="C1047" s="15">
        <v>0</v>
      </c>
      <c r="D1047" s="15">
        <v>0</v>
      </c>
      <c r="E1047" s="49" t="s">
        <v>45</v>
      </c>
    </row>
    <row r="1048" spans="1:6" ht="15.75" thickBot="1">
      <c r="A1048" s="38" t="s">
        <v>46</v>
      </c>
      <c r="B1048" s="15">
        <v>0</v>
      </c>
      <c r="C1048" s="15">
        <v>0</v>
      </c>
      <c r="D1048" s="15">
        <v>0</v>
      </c>
      <c r="E1048" s="49" t="s">
        <v>47</v>
      </c>
    </row>
    <row r="1049" spans="1:6" ht="15.75" thickBot="1">
      <c r="A1049" s="38" t="s">
        <v>48</v>
      </c>
      <c r="B1049" s="15">
        <v>3.3</v>
      </c>
      <c r="C1049" s="15">
        <v>3.5289999999999999</v>
      </c>
      <c r="D1049" s="15">
        <v>3.55</v>
      </c>
      <c r="E1049" s="49" t="s">
        <v>49</v>
      </c>
    </row>
    <row r="1050" spans="1:6" ht="15.75" thickBot="1">
      <c r="A1050" s="38" t="s">
        <v>50</v>
      </c>
      <c r="B1050" s="15">
        <v>6.593</v>
      </c>
      <c r="C1050" s="15">
        <v>7.1318999999999999</v>
      </c>
      <c r="D1050" s="15">
        <v>6.1230000000000002</v>
      </c>
      <c r="E1050" s="49" t="s">
        <v>51</v>
      </c>
    </row>
    <row r="1051" spans="1:6" ht="15.75" thickBot="1">
      <c r="A1051" s="38" t="s">
        <v>52</v>
      </c>
      <c r="B1051" s="15">
        <v>0</v>
      </c>
      <c r="C1051" s="15">
        <v>0</v>
      </c>
      <c r="D1051" s="15">
        <v>0</v>
      </c>
      <c r="E1051" s="49" t="s">
        <v>53</v>
      </c>
    </row>
    <row r="1052" spans="1:6" ht="15.75" thickBot="1">
      <c r="A1052" s="38" t="s">
        <v>54</v>
      </c>
      <c r="B1052" s="15">
        <v>0</v>
      </c>
      <c r="C1052" s="15">
        <v>0</v>
      </c>
      <c r="D1052" s="15">
        <v>0</v>
      </c>
      <c r="E1052" s="49" t="s">
        <v>55</v>
      </c>
    </row>
    <row r="1053" spans="1:6" ht="15.75" thickBot="1">
      <c r="A1053" s="38" t="s">
        <v>56</v>
      </c>
      <c r="B1053" s="15">
        <v>0.12</v>
      </c>
      <c r="C1053" s="15">
        <v>0.1147</v>
      </c>
      <c r="D1053" s="15">
        <v>7.1999999999999995E-2</v>
      </c>
      <c r="E1053" s="49" t="s">
        <v>57</v>
      </c>
    </row>
    <row r="1054" spans="1:6" ht="15.75" thickBot="1">
      <c r="A1054" s="38" t="s">
        <v>58</v>
      </c>
      <c r="B1054" s="15">
        <v>0.21199999999999999</v>
      </c>
      <c r="C1054" s="15">
        <v>0.30599999999999999</v>
      </c>
      <c r="D1054" s="15">
        <v>0.313</v>
      </c>
      <c r="E1054" s="49" t="s">
        <v>59</v>
      </c>
    </row>
    <row r="1055" spans="1:6" ht="15.75" thickBot="1">
      <c r="A1055" s="38" t="s">
        <v>60</v>
      </c>
      <c r="B1055" s="15">
        <v>2.4769999999999999</v>
      </c>
      <c r="C1055" s="15">
        <v>2.4209999999999998</v>
      </c>
      <c r="D1055" s="15">
        <v>3.121</v>
      </c>
      <c r="E1055" s="49" t="s">
        <v>61</v>
      </c>
    </row>
    <row r="1056" spans="1:6" ht="15.75" thickBot="1">
      <c r="A1056" s="38" t="s">
        <v>62</v>
      </c>
      <c r="B1056" s="15">
        <v>0</v>
      </c>
      <c r="C1056" s="15">
        <v>0</v>
      </c>
      <c r="D1056" s="15">
        <v>0</v>
      </c>
      <c r="E1056" s="49" t="s">
        <v>63</v>
      </c>
    </row>
    <row r="1057" spans="1:6" ht="15.75" thickBot="1">
      <c r="A1057" s="38" t="s">
        <v>64</v>
      </c>
      <c r="B1057" s="15">
        <v>0.10199999999999999</v>
      </c>
      <c r="C1057" s="15">
        <v>0.10299999999999999</v>
      </c>
      <c r="D1057" s="15">
        <v>0.10299999999999999</v>
      </c>
      <c r="E1057" s="49" t="s">
        <v>65</v>
      </c>
    </row>
    <row r="1058" spans="1:6" ht="15.75" thickBot="1">
      <c r="A1058" s="38" t="s">
        <v>66</v>
      </c>
      <c r="B1058" s="15">
        <v>0.43462200000000001</v>
      </c>
      <c r="C1058" s="15">
        <v>0.6</v>
      </c>
      <c r="D1058" s="15">
        <v>0.6</v>
      </c>
      <c r="E1058" s="49" t="s">
        <v>67</v>
      </c>
    </row>
    <row r="1059" spans="1:6" ht="15.75" thickBot="1">
      <c r="A1059" s="38" t="s">
        <v>68</v>
      </c>
      <c r="B1059" s="15">
        <v>0.90200000000000002</v>
      </c>
      <c r="C1059" s="15">
        <v>0.64</v>
      </c>
      <c r="D1059" s="15">
        <v>0.4</v>
      </c>
      <c r="E1059" s="49" t="s">
        <v>69</v>
      </c>
    </row>
    <row r="1060" spans="1:6" ht="15.75" thickBot="1">
      <c r="A1060" s="38" t="s">
        <v>70</v>
      </c>
      <c r="B1060" s="15">
        <v>2.4936090225563905E-2</v>
      </c>
      <c r="C1060" s="15">
        <v>2.4936090225563905E-2</v>
      </c>
      <c r="D1060" s="15">
        <v>3.1567669172932328E-2</v>
      </c>
      <c r="E1060" s="49" t="s">
        <v>71</v>
      </c>
    </row>
    <row r="1061" spans="1:6" ht="15.75" thickBot="1">
      <c r="A1061" s="38" t="s">
        <v>72</v>
      </c>
      <c r="B1061" s="15">
        <v>0.01</v>
      </c>
      <c r="C1061" s="15">
        <v>3.0000000000000001E-3</v>
      </c>
      <c r="D1061" s="15">
        <v>3.0000000000000001E-3</v>
      </c>
      <c r="E1061" s="49" t="s">
        <v>73</v>
      </c>
    </row>
    <row r="1062" spans="1:6" ht="15.75" thickBot="1">
      <c r="A1062" s="38" t="s">
        <v>74</v>
      </c>
      <c r="B1062" s="15">
        <v>0.85360999999999998</v>
      </c>
      <c r="C1062" s="15">
        <v>2.0299999999999998</v>
      </c>
      <c r="D1062" s="15">
        <v>1.5</v>
      </c>
      <c r="E1062" s="49" t="s">
        <v>75</v>
      </c>
    </row>
    <row r="1063" spans="1:6" ht="15.75" thickBot="1">
      <c r="A1063" s="38" t="s">
        <v>76</v>
      </c>
      <c r="B1063" s="15">
        <v>0.82</v>
      </c>
      <c r="C1063" s="15">
        <v>0.82</v>
      </c>
      <c r="D1063" s="15">
        <v>0.8</v>
      </c>
      <c r="E1063" s="49" t="s">
        <v>77</v>
      </c>
    </row>
    <row r="1064" spans="1:6" ht="15.75" thickBot="1">
      <c r="A1064" s="38" t="s">
        <v>78</v>
      </c>
      <c r="B1064" s="15">
        <v>4.9489999999999998</v>
      </c>
      <c r="C1064" s="15">
        <v>4.431</v>
      </c>
      <c r="D1064" s="15">
        <v>4.1950000000000003</v>
      </c>
      <c r="E1064" s="49" t="s">
        <v>79</v>
      </c>
    </row>
    <row r="1065" spans="1:6" ht="15.75" thickBot="1">
      <c r="A1065" s="38" t="s">
        <v>80</v>
      </c>
      <c r="B1065" s="15">
        <v>5.3</v>
      </c>
      <c r="C1065" s="15">
        <v>5.3</v>
      </c>
      <c r="D1065" s="15">
        <v>6</v>
      </c>
      <c r="E1065" s="49" t="s">
        <v>81</v>
      </c>
    </row>
    <row r="1066" spans="1:6" ht="15.75" thickBot="1">
      <c r="A1066" s="38" t="s">
        <v>82</v>
      </c>
      <c r="B1066" s="15">
        <v>0</v>
      </c>
      <c r="C1066" s="15">
        <v>0</v>
      </c>
      <c r="D1066" s="15"/>
      <c r="E1066" s="49" t="s">
        <v>83</v>
      </c>
    </row>
    <row r="1067" spans="1:6" ht="15.75" thickBot="1">
      <c r="A1067" s="38" t="s">
        <v>84</v>
      </c>
      <c r="B1067" s="15">
        <v>2.65</v>
      </c>
      <c r="C1067" s="15">
        <v>2.5750000000000002</v>
      </c>
      <c r="D1067" s="15">
        <v>2.3650000000000002</v>
      </c>
      <c r="E1067" s="49" t="s">
        <v>85</v>
      </c>
    </row>
    <row r="1068" spans="1:6" ht="16.5" thickBot="1">
      <c r="A1068" s="48" t="s">
        <v>179</v>
      </c>
      <c r="B1068" s="50">
        <f>SUM(B1046:B1067)</f>
        <v>29.748168090225565</v>
      </c>
      <c r="C1068" s="50">
        <f t="shared" ref="C1068" si="150">SUM(C1046:C1067)</f>
        <v>30.749536090225565</v>
      </c>
      <c r="D1068" s="50">
        <f t="shared" ref="D1068" si="151">SUM(D1046:D1067)</f>
        <v>29.766567669172936</v>
      </c>
      <c r="E1068" s="48" t="s">
        <v>181</v>
      </c>
    </row>
    <row r="1069" spans="1:6" ht="16.5" thickBot="1">
      <c r="A1069" s="48" t="s">
        <v>180</v>
      </c>
      <c r="B1069" s="50">
        <v>1824.828</v>
      </c>
      <c r="C1069" s="50">
        <v>1859.2280000000001</v>
      </c>
      <c r="D1069" s="50">
        <v>1860.712</v>
      </c>
      <c r="E1069" s="48" t="s">
        <v>182</v>
      </c>
      <c r="F1069" s="34"/>
    </row>
    <row r="1070" spans="1:6">
      <c r="F1070" s="34"/>
    </row>
    <row r="1074" spans="1:6">
      <c r="A1074" s="35" t="s">
        <v>230</v>
      </c>
      <c r="E1074" s="34" t="s">
        <v>231</v>
      </c>
      <c r="F1074" s="34"/>
    </row>
    <row r="1075" spans="1:6">
      <c r="A1075" s="35" t="s">
        <v>196</v>
      </c>
      <c r="D1075" s="60" t="s">
        <v>255</v>
      </c>
      <c r="E1075" s="60"/>
      <c r="F1075" s="34"/>
    </row>
    <row r="1076" spans="1:6" ht="15.75" thickBot="1">
      <c r="A1076" s="35" t="s">
        <v>114</v>
      </c>
      <c r="E1076" s="34" t="s">
        <v>115</v>
      </c>
      <c r="F1076" s="34"/>
    </row>
    <row r="1077" spans="1:6" ht="15.75" thickBot="1">
      <c r="A1077" s="52" t="s">
        <v>37</v>
      </c>
      <c r="B1077" s="46">
        <v>2015</v>
      </c>
      <c r="C1077" s="46">
        <v>2016</v>
      </c>
      <c r="D1077" s="46">
        <v>2017</v>
      </c>
      <c r="E1077" s="47" t="s">
        <v>38</v>
      </c>
      <c r="F1077" s="34"/>
    </row>
    <row r="1078" spans="1:6" ht="15.75" thickBot="1">
      <c r="A1078" s="38" t="s">
        <v>42</v>
      </c>
      <c r="B1078" s="15"/>
      <c r="C1078" s="15"/>
      <c r="D1078" s="15"/>
      <c r="E1078" s="49" t="s">
        <v>43</v>
      </c>
    </row>
    <row r="1079" spans="1:6" ht="15.75" thickBot="1">
      <c r="A1079" s="38" t="s">
        <v>44</v>
      </c>
      <c r="B1079" s="15"/>
      <c r="C1079" s="15"/>
      <c r="D1079" s="15"/>
      <c r="E1079" s="49" t="s">
        <v>45</v>
      </c>
    </row>
    <row r="1080" spans="1:6" ht="15.75" thickBot="1">
      <c r="A1080" s="38" t="s">
        <v>46</v>
      </c>
      <c r="B1080" s="15"/>
      <c r="C1080" s="15"/>
      <c r="D1080" s="15"/>
      <c r="E1080" s="49" t="s">
        <v>47</v>
      </c>
    </row>
    <row r="1081" spans="1:6" ht="15.75" thickBot="1">
      <c r="A1081" s="38" t="s">
        <v>48</v>
      </c>
      <c r="B1081" s="15">
        <v>6.5000000000000002E-2</v>
      </c>
      <c r="C1081" s="15">
        <v>6.5000000000000002E-2</v>
      </c>
      <c r="D1081" s="15">
        <v>6.5000000000000002E-2</v>
      </c>
      <c r="E1081" s="49" t="s">
        <v>49</v>
      </c>
    </row>
    <row r="1082" spans="1:6" ht="15.75" thickBot="1">
      <c r="A1082" s="38" t="s">
        <v>50</v>
      </c>
      <c r="B1082" s="15"/>
      <c r="C1082" s="15"/>
      <c r="D1082" s="15"/>
      <c r="E1082" s="49" t="s">
        <v>51</v>
      </c>
    </row>
    <row r="1083" spans="1:6" ht="15.75" thickBot="1">
      <c r="A1083" s="38" t="s">
        <v>52</v>
      </c>
      <c r="B1083" s="15"/>
      <c r="C1083" s="15"/>
      <c r="D1083" s="15"/>
      <c r="E1083" s="49" t="s">
        <v>53</v>
      </c>
    </row>
    <row r="1084" spans="1:6" ht="15.75" thickBot="1">
      <c r="A1084" s="38" t="s">
        <v>54</v>
      </c>
      <c r="B1084" s="15"/>
      <c r="C1084" s="15"/>
      <c r="D1084" s="15"/>
      <c r="E1084" s="49" t="s">
        <v>55</v>
      </c>
    </row>
    <row r="1085" spans="1:6" ht="15.75" thickBot="1">
      <c r="A1085" s="38" t="s">
        <v>56</v>
      </c>
      <c r="B1085" s="15"/>
      <c r="C1085" s="15"/>
      <c r="D1085" s="15"/>
      <c r="E1085" s="49" t="s">
        <v>57</v>
      </c>
    </row>
    <row r="1086" spans="1:6" ht="15.75" thickBot="1">
      <c r="A1086" s="38" t="s">
        <v>58</v>
      </c>
      <c r="B1086" s="15"/>
      <c r="C1086" s="15"/>
      <c r="D1086" s="15"/>
      <c r="E1086" s="49" t="s">
        <v>59</v>
      </c>
    </row>
    <row r="1087" spans="1:6" ht="15.75" thickBot="1">
      <c r="A1087" s="38" t="s">
        <v>60</v>
      </c>
      <c r="B1087" s="15">
        <v>0.13600000000000001</v>
      </c>
      <c r="C1087" s="15">
        <v>0.13800000000000001</v>
      </c>
      <c r="D1087" s="15">
        <v>0.14000000000000001</v>
      </c>
      <c r="E1087" s="49" t="s">
        <v>61</v>
      </c>
    </row>
    <row r="1088" spans="1:6" ht="15.75" thickBot="1">
      <c r="A1088" s="38" t="s">
        <v>62</v>
      </c>
      <c r="B1088" s="15"/>
      <c r="C1088" s="15"/>
      <c r="D1088" s="15"/>
      <c r="E1088" s="49" t="s">
        <v>63</v>
      </c>
    </row>
    <row r="1089" spans="1:6" ht="15.75" thickBot="1">
      <c r="A1089" s="38" t="s">
        <v>64</v>
      </c>
      <c r="B1089" s="15"/>
      <c r="C1089" s="15"/>
      <c r="D1089" s="15"/>
      <c r="E1089" s="49" t="s">
        <v>65</v>
      </c>
    </row>
    <row r="1090" spans="1:6" ht="15.75" thickBot="1">
      <c r="A1090" s="38" t="s">
        <v>66</v>
      </c>
      <c r="B1090" s="15"/>
      <c r="C1090" s="15"/>
      <c r="D1090" s="15"/>
      <c r="E1090" s="49" t="s">
        <v>67</v>
      </c>
    </row>
    <row r="1091" spans="1:6" ht="15.75" thickBot="1">
      <c r="A1091" s="38" t="s">
        <v>68</v>
      </c>
      <c r="B1091" s="15"/>
      <c r="C1091" s="15"/>
      <c r="D1091" s="15"/>
      <c r="E1091" s="49" t="s">
        <v>69</v>
      </c>
    </row>
    <row r="1092" spans="1:6" ht="15.75" thickBot="1">
      <c r="A1092" s="38" t="s">
        <v>70</v>
      </c>
      <c r="B1092" s="15"/>
      <c r="C1092" s="15"/>
      <c r="D1092" s="15"/>
      <c r="E1092" s="49" t="s">
        <v>71</v>
      </c>
    </row>
    <row r="1093" spans="1:6" ht="15.75" thickBot="1">
      <c r="A1093" s="38" t="s">
        <v>72</v>
      </c>
      <c r="B1093" s="15"/>
      <c r="C1093" s="15"/>
      <c r="D1093" s="15"/>
      <c r="E1093" s="49" t="s">
        <v>73</v>
      </c>
    </row>
    <row r="1094" spans="1:6" ht="15.75" thickBot="1">
      <c r="A1094" s="38" t="s">
        <v>74</v>
      </c>
      <c r="B1094" s="15"/>
      <c r="C1094" s="15"/>
      <c r="D1094" s="15"/>
      <c r="E1094" s="49" t="s">
        <v>75</v>
      </c>
    </row>
    <row r="1095" spans="1:6" ht="15.75" thickBot="1">
      <c r="A1095" s="38" t="s">
        <v>76</v>
      </c>
      <c r="B1095" s="15"/>
      <c r="C1095" s="15"/>
      <c r="D1095" s="15"/>
      <c r="E1095" s="49" t="s">
        <v>77</v>
      </c>
    </row>
    <row r="1096" spans="1:6" ht="15.75" thickBot="1">
      <c r="A1096" s="38" t="s">
        <v>78</v>
      </c>
      <c r="B1096" s="15">
        <v>0.11</v>
      </c>
      <c r="C1096" s="15">
        <v>0.105</v>
      </c>
      <c r="D1096" s="15">
        <v>0.11</v>
      </c>
      <c r="E1096" s="49" t="s">
        <v>79</v>
      </c>
    </row>
    <row r="1097" spans="1:6" ht="15.75" thickBot="1">
      <c r="A1097" s="38" t="s">
        <v>80</v>
      </c>
      <c r="B1097" s="15">
        <v>6.7000000000000004E-2</v>
      </c>
      <c r="C1097" s="15">
        <v>6.7000000000000004E-2</v>
      </c>
      <c r="D1097" s="15">
        <v>6.7000000000000004E-2</v>
      </c>
      <c r="E1097" s="49" t="s">
        <v>81</v>
      </c>
    </row>
    <row r="1098" spans="1:6" ht="15.75" thickBot="1">
      <c r="A1098" s="38" t="s">
        <v>82</v>
      </c>
      <c r="B1098" s="15"/>
      <c r="C1098" s="15"/>
      <c r="D1098" s="15"/>
      <c r="E1098" s="49" t="s">
        <v>83</v>
      </c>
    </row>
    <row r="1099" spans="1:6" ht="15.75" thickBot="1">
      <c r="A1099" s="38" t="s">
        <v>84</v>
      </c>
      <c r="B1099" s="15"/>
      <c r="C1099" s="15"/>
      <c r="D1099" s="15"/>
      <c r="E1099" s="49" t="s">
        <v>85</v>
      </c>
    </row>
    <row r="1100" spans="1:6" ht="16.5" thickBot="1">
      <c r="A1100" s="48" t="s">
        <v>179</v>
      </c>
      <c r="B1100" s="50">
        <f>SUM(B1078:B1099)</f>
        <v>0.378</v>
      </c>
      <c r="C1100" s="50">
        <f t="shared" ref="C1100" si="152">SUM(C1078:C1099)</f>
        <v>0.375</v>
      </c>
      <c r="D1100" s="50">
        <f t="shared" ref="D1100" si="153">SUM(D1078:D1099)</f>
        <v>0.38200000000000001</v>
      </c>
      <c r="E1100" s="48" t="s">
        <v>181</v>
      </c>
    </row>
    <row r="1101" spans="1:6" ht="16.5" thickBot="1">
      <c r="A1101" s="48" t="s">
        <v>180</v>
      </c>
      <c r="B1101" s="50">
        <v>65.962999999999994</v>
      </c>
      <c r="C1101" s="50">
        <v>66.566999999999993</v>
      </c>
      <c r="D1101" s="50">
        <v>42.307000000000002</v>
      </c>
      <c r="E1101" s="48" t="s">
        <v>182</v>
      </c>
      <c r="F1101" s="34"/>
    </row>
  </sheetData>
  <mergeCells count="43">
    <mergeCell ref="C123:E123"/>
    <mergeCell ref="H58:K58"/>
    <mergeCell ref="A1:D1"/>
    <mergeCell ref="C2:E2"/>
    <mergeCell ref="J59:K59"/>
    <mergeCell ref="B60:D60"/>
    <mergeCell ref="E60:G60"/>
    <mergeCell ref="H60:J60"/>
    <mergeCell ref="C3:E3"/>
    <mergeCell ref="A60:A61"/>
    <mergeCell ref="K60:K61"/>
    <mergeCell ref="C154:E154"/>
    <mergeCell ref="C310:E310"/>
    <mergeCell ref="C368:E368"/>
    <mergeCell ref="C400:E400"/>
    <mergeCell ref="A981:A982"/>
    <mergeCell ref="C458:E458"/>
    <mergeCell ref="C493:E493"/>
    <mergeCell ref="C186:E186"/>
    <mergeCell ref="B247:E247"/>
    <mergeCell ref="B278:E278"/>
    <mergeCell ref="C216:E216"/>
    <mergeCell ref="C339:E339"/>
    <mergeCell ref="I979:K979"/>
    <mergeCell ref="D1043:E1043"/>
    <mergeCell ref="C525:E525"/>
    <mergeCell ref="C558:E558"/>
    <mergeCell ref="K981:K982"/>
    <mergeCell ref="D949:E949"/>
    <mergeCell ref="D856:E856"/>
    <mergeCell ref="D825:E825"/>
    <mergeCell ref="D589:E589"/>
    <mergeCell ref="B981:D981"/>
    <mergeCell ref="E981:G981"/>
    <mergeCell ref="H981:J981"/>
    <mergeCell ref="D916:E916"/>
    <mergeCell ref="C885:E885"/>
    <mergeCell ref="A1007:B1007"/>
    <mergeCell ref="D1075:E1075"/>
    <mergeCell ref="D678:E678"/>
    <mergeCell ref="D708:E708"/>
    <mergeCell ref="D766:E766"/>
    <mergeCell ref="D737:E73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الإنتاج الحيواني (ج 140-175)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LAB</cp:lastModifiedBy>
  <dcterms:created xsi:type="dcterms:W3CDTF">2018-08-29T14:11:19Z</dcterms:created>
  <dcterms:modified xsi:type="dcterms:W3CDTF">2020-12-16T07:16:43Z</dcterms:modified>
</cp:coreProperties>
</file>