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الكتب الاحصائية 2023\الكتاب الاحصائي 0942\"/>
    </mc:Choice>
  </mc:AlternateContent>
  <bookViews>
    <workbookView xWindow="-120" yWindow="-120" windowWidth="15600" windowHeight="11160"/>
  </bookViews>
  <sheets>
    <sheet name="الأمطار (ج 15-37)" sheetId="1" r:id="rId1"/>
    <sheet name="Sheet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1" i="1" l="1"/>
  <c r="D431" i="1"/>
  <c r="E431" i="1"/>
  <c r="F431" i="1"/>
  <c r="G431" i="1"/>
  <c r="H431" i="1"/>
  <c r="I431" i="1"/>
  <c r="J431" i="1"/>
  <c r="K431" i="1"/>
  <c r="L431" i="1"/>
  <c r="M431" i="1"/>
  <c r="N431" i="1"/>
  <c r="B431" i="1"/>
  <c r="C73" i="1" l="1"/>
  <c r="D73" i="1"/>
  <c r="E73" i="1"/>
  <c r="F73" i="1"/>
  <c r="G73" i="1"/>
  <c r="H73" i="1"/>
  <c r="I73" i="1"/>
  <c r="J73" i="1"/>
  <c r="K73" i="1"/>
  <c r="L73" i="1"/>
  <c r="M73" i="1"/>
  <c r="N73" i="1"/>
  <c r="B73" i="1"/>
  <c r="C315" i="1"/>
  <c r="D315" i="1"/>
  <c r="L315" i="1"/>
  <c r="M315" i="1"/>
  <c r="N315" i="1"/>
  <c r="B315" i="1"/>
  <c r="B9" i="1" l="1"/>
  <c r="N391" i="1" l="1"/>
  <c r="N439" i="1" l="1"/>
  <c r="N440" i="1"/>
  <c r="N441" i="1"/>
  <c r="N442" i="1"/>
  <c r="N443" i="1"/>
  <c r="N444" i="1"/>
  <c r="N445" i="1"/>
  <c r="N446" i="1"/>
  <c r="N447" i="1"/>
  <c r="N448" i="1"/>
  <c r="N371" i="1" l="1"/>
  <c r="N372" i="1"/>
  <c r="N370" i="1"/>
  <c r="N266" i="1" l="1"/>
  <c r="M266" i="1"/>
  <c r="L266" i="1"/>
  <c r="K266" i="1"/>
  <c r="J266" i="1"/>
  <c r="I266" i="1"/>
  <c r="H266" i="1"/>
  <c r="G266" i="1"/>
  <c r="F266" i="1"/>
  <c r="E266" i="1"/>
  <c r="D266" i="1"/>
  <c r="C266" i="1"/>
  <c r="B266" i="1"/>
  <c r="C230" i="1" l="1"/>
  <c r="D230" i="1"/>
  <c r="E230" i="1"/>
  <c r="F230" i="1"/>
  <c r="G230" i="1"/>
  <c r="H230" i="1"/>
  <c r="I230" i="1"/>
  <c r="J230" i="1"/>
  <c r="K230" i="1"/>
  <c r="L230" i="1"/>
  <c r="M230" i="1"/>
  <c r="B230" i="1"/>
  <c r="N219" i="1"/>
  <c r="N220" i="1"/>
  <c r="N221" i="1"/>
  <c r="N222" i="1"/>
  <c r="N223" i="1"/>
  <c r="N224" i="1"/>
  <c r="N225" i="1"/>
  <c r="N226" i="1"/>
  <c r="N227" i="1"/>
  <c r="N228" i="1"/>
  <c r="N229" i="1"/>
  <c r="N230" i="1" l="1"/>
  <c r="N129" i="1" l="1"/>
  <c r="N128" i="1"/>
  <c r="N22" i="1" l="1"/>
  <c r="C355" i="1" l="1"/>
  <c r="D355" i="1"/>
  <c r="E355" i="1"/>
  <c r="F355" i="1"/>
  <c r="G355" i="1"/>
  <c r="H355" i="1"/>
  <c r="I355" i="1"/>
  <c r="J355" i="1"/>
  <c r="K355" i="1"/>
  <c r="L355" i="1"/>
  <c r="M355" i="1"/>
  <c r="B355" i="1"/>
  <c r="B424" i="1"/>
  <c r="C424" i="1"/>
  <c r="D424" i="1"/>
  <c r="E424" i="1"/>
  <c r="F424" i="1"/>
  <c r="G424" i="1"/>
  <c r="H424" i="1"/>
  <c r="I424" i="1"/>
  <c r="J424" i="1"/>
  <c r="K424" i="1"/>
  <c r="L424" i="1"/>
  <c r="M424" i="1"/>
  <c r="N424" i="1" l="1"/>
  <c r="N139" i="1"/>
  <c r="N384" i="1"/>
  <c r="N385" i="1"/>
  <c r="N386" i="1"/>
  <c r="N387" i="1"/>
  <c r="N388" i="1"/>
  <c r="N389" i="1"/>
  <c r="N390" i="1"/>
  <c r="N392" i="1"/>
  <c r="N393" i="1"/>
  <c r="N383" i="1"/>
  <c r="N438" i="1"/>
  <c r="N362" i="1"/>
  <c r="N247" i="1"/>
  <c r="N245" i="1"/>
  <c r="N246" i="1"/>
  <c r="N244" i="1"/>
  <c r="N243" i="1"/>
  <c r="N242" i="1"/>
  <c r="N241" i="1"/>
  <c r="N240" i="1"/>
  <c r="N248" i="1" l="1"/>
  <c r="N120" i="1"/>
  <c r="N25" i="1"/>
  <c r="N24" i="1"/>
  <c r="N23" i="1"/>
  <c r="N21" i="1"/>
  <c r="N20" i="1"/>
  <c r="N19" i="1"/>
  <c r="N174" i="1" l="1"/>
  <c r="N173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C481" i="1"/>
  <c r="N175" i="1" l="1"/>
  <c r="N465" i="1"/>
  <c r="N460" i="1"/>
  <c r="N461" i="1"/>
  <c r="N462" i="1"/>
  <c r="N463" i="1"/>
  <c r="N464" i="1"/>
  <c r="N459" i="1"/>
  <c r="N466" i="1" l="1"/>
  <c r="N328" i="1" l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27" i="1"/>
  <c r="N355" i="1" l="1"/>
  <c r="N34" i="1"/>
  <c r="N35" i="1" s="1"/>
  <c r="G35" i="1"/>
  <c r="H35" i="1"/>
  <c r="I35" i="1"/>
  <c r="J35" i="1"/>
  <c r="K35" i="1"/>
  <c r="M35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B121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C363" i="1"/>
  <c r="D363" i="1"/>
  <c r="E363" i="1"/>
  <c r="F363" i="1"/>
  <c r="L363" i="1"/>
  <c r="M363" i="1"/>
  <c r="N363" i="1"/>
  <c r="B363" i="1"/>
  <c r="C475" i="1"/>
  <c r="D475" i="1"/>
  <c r="E475" i="1"/>
  <c r="F475" i="1"/>
  <c r="G475" i="1"/>
  <c r="H475" i="1"/>
  <c r="I475" i="1"/>
  <c r="J475" i="1"/>
  <c r="K475" i="1"/>
  <c r="L475" i="1"/>
  <c r="M475" i="1"/>
  <c r="N475" i="1" l="1"/>
  <c r="B488" i="1"/>
  <c r="C488" i="1"/>
  <c r="D488" i="1"/>
  <c r="E488" i="1"/>
  <c r="F488" i="1"/>
  <c r="G488" i="1"/>
  <c r="H488" i="1"/>
  <c r="I488" i="1"/>
  <c r="J488" i="1"/>
  <c r="K488" i="1"/>
  <c r="L488" i="1"/>
  <c r="M488" i="1"/>
  <c r="N488" i="1"/>
  <c r="B479" i="1"/>
  <c r="C479" i="1"/>
  <c r="D479" i="1"/>
  <c r="E479" i="1"/>
  <c r="F479" i="1"/>
  <c r="G479" i="1"/>
  <c r="H479" i="1"/>
  <c r="I479" i="1"/>
  <c r="J479" i="1"/>
  <c r="K479" i="1"/>
  <c r="L479" i="1"/>
  <c r="M479" i="1"/>
  <c r="N479" i="1"/>
  <c r="B478" i="1"/>
  <c r="C478" i="1"/>
  <c r="D478" i="1"/>
  <c r="E478" i="1"/>
  <c r="F478" i="1"/>
  <c r="G478" i="1"/>
  <c r="H478" i="1"/>
  <c r="I478" i="1"/>
  <c r="J478" i="1"/>
  <c r="K478" i="1"/>
  <c r="L478" i="1"/>
  <c r="M478" i="1"/>
  <c r="N478" i="1"/>
  <c r="B476" i="1"/>
  <c r="C476" i="1"/>
  <c r="D476" i="1"/>
  <c r="E476" i="1"/>
  <c r="F476" i="1"/>
  <c r="G476" i="1"/>
  <c r="H476" i="1"/>
  <c r="I476" i="1"/>
  <c r="J476" i="1"/>
  <c r="K476" i="1"/>
  <c r="L476" i="1"/>
  <c r="M476" i="1"/>
  <c r="N476" i="1"/>
  <c r="B475" i="1"/>
  <c r="C466" i="1"/>
  <c r="C494" i="1" s="1"/>
  <c r="D466" i="1"/>
  <c r="D494" i="1" s="1"/>
  <c r="E466" i="1"/>
  <c r="E494" i="1" s="1"/>
  <c r="F466" i="1"/>
  <c r="F494" i="1" s="1"/>
  <c r="G466" i="1"/>
  <c r="G494" i="1" s="1"/>
  <c r="H466" i="1"/>
  <c r="H494" i="1" s="1"/>
  <c r="I466" i="1"/>
  <c r="I494" i="1" s="1"/>
  <c r="J466" i="1"/>
  <c r="J494" i="1" s="1"/>
  <c r="K466" i="1"/>
  <c r="K494" i="1" s="1"/>
  <c r="L466" i="1"/>
  <c r="L494" i="1" s="1"/>
  <c r="M466" i="1"/>
  <c r="M494" i="1" s="1"/>
  <c r="N494" i="1"/>
  <c r="B466" i="1"/>
  <c r="B494" i="1" s="1"/>
  <c r="C449" i="1"/>
  <c r="C493" i="1" s="1"/>
  <c r="D449" i="1"/>
  <c r="D493" i="1" s="1"/>
  <c r="E449" i="1"/>
  <c r="E493" i="1" s="1"/>
  <c r="F449" i="1"/>
  <c r="F493" i="1" s="1"/>
  <c r="G449" i="1"/>
  <c r="G493" i="1" s="1"/>
  <c r="H449" i="1"/>
  <c r="H493" i="1" s="1"/>
  <c r="I449" i="1"/>
  <c r="I493" i="1" s="1"/>
  <c r="J449" i="1"/>
  <c r="J493" i="1" s="1"/>
  <c r="K449" i="1"/>
  <c r="K493" i="1" s="1"/>
  <c r="L449" i="1"/>
  <c r="L493" i="1" s="1"/>
  <c r="M449" i="1"/>
  <c r="M493" i="1" s="1"/>
  <c r="N449" i="1"/>
  <c r="N493" i="1" s="1"/>
  <c r="B449" i="1"/>
  <c r="B493" i="1" s="1"/>
  <c r="N492" i="1"/>
  <c r="C491" i="1"/>
  <c r="D491" i="1"/>
  <c r="E491" i="1"/>
  <c r="F491" i="1"/>
  <c r="G491" i="1"/>
  <c r="H491" i="1"/>
  <c r="I491" i="1"/>
  <c r="J491" i="1"/>
  <c r="K491" i="1"/>
  <c r="L491" i="1"/>
  <c r="M491" i="1"/>
  <c r="N491" i="1"/>
  <c r="B491" i="1"/>
  <c r="C394" i="1"/>
  <c r="C490" i="1" s="1"/>
  <c r="D394" i="1"/>
  <c r="D490" i="1" s="1"/>
  <c r="E394" i="1"/>
  <c r="E490" i="1" s="1"/>
  <c r="F394" i="1"/>
  <c r="F490" i="1" s="1"/>
  <c r="G394" i="1"/>
  <c r="G490" i="1" s="1"/>
  <c r="H394" i="1"/>
  <c r="H490" i="1" s="1"/>
  <c r="I394" i="1"/>
  <c r="I490" i="1" s="1"/>
  <c r="J394" i="1"/>
  <c r="J490" i="1" s="1"/>
  <c r="K394" i="1"/>
  <c r="K490" i="1" s="1"/>
  <c r="L394" i="1"/>
  <c r="L490" i="1" s="1"/>
  <c r="M394" i="1"/>
  <c r="M490" i="1" s="1"/>
  <c r="N394" i="1"/>
  <c r="N490" i="1" s="1"/>
  <c r="B394" i="1"/>
  <c r="B490" i="1" s="1"/>
  <c r="C373" i="1"/>
  <c r="C489" i="1" s="1"/>
  <c r="D373" i="1"/>
  <c r="D489" i="1" s="1"/>
  <c r="E373" i="1"/>
  <c r="E489" i="1" s="1"/>
  <c r="F373" i="1"/>
  <c r="F489" i="1" s="1"/>
  <c r="G373" i="1"/>
  <c r="G489" i="1" s="1"/>
  <c r="H373" i="1"/>
  <c r="H489" i="1" s="1"/>
  <c r="I373" i="1"/>
  <c r="I489" i="1" s="1"/>
  <c r="J373" i="1"/>
  <c r="J489" i="1" s="1"/>
  <c r="K373" i="1"/>
  <c r="K489" i="1" s="1"/>
  <c r="L373" i="1"/>
  <c r="L489" i="1" s="1"/>
  <c r="M373" i="1"/>
  <c r="M489" i="1" s="1"/>
  <c r="B373" i="1"/>
  <c r="B489" i="1" s="1"/>
  <c r="C487" i="1"/>
  <c r="D487" i="1"/>
  <c r="E487" i="1"/>
  <c r="F487" i="1"/>
  <c r="G487" i="1"/>
  <c r="H487" i="1"/>
  <c r="I487" i="1"/>
  <c r="J487" i="1"/>
  <c r="K487" i="1"/>
  <c r="L487" i="1"/>
  <c r="M487" i="1"/>
  <c r="N487" i="1"/>
  <c r="B487" i="1"/>
  <c r="N486" i="1"/>
  <c r="C486" i="1"/>
  <c r="D486" i="1"/>
  <c r="E486" i="1"/>
  <c r="F486" i="1"/>
  <c r="G486" i="1"/>
  <c r="H486" i="1"/>
  <c r="I486" i="1"/>
  <c r="J486" i="1"/>
  <c r="K486" i="1"/>
  <c r="L486" i="1"/>
  <c r="M486" i="1"/>
  <c r="B486" i="1"/>
  <c r="C485" i="1" l="1"/>
  <c r="D485" i="1"/>
  <c r="E485" i="1"/>
  <c r="F485" i="1"/>
  <c r="G485" i="1"/>
  <c r="H485" i="1"/>
  <c r="I485" i="1"/>
  <c r="J485" i="1"/>
  <c r="K485" i="1"/>
  <c r="L485" i="1"/>
  <c r="M485" i="1"/>
  <c r="B485" i="1"/>
  <c r="C484" i="1"/>
  <c r="D484" i="1"/>
  <c r="E484" i="1"/>
  <c r="F484" i="1"/>
  <c r="K484" i="1"/>
  <c r="L484" i="1"/>
  <c r="M484" i="1"/>
  <c r="N484" i="1"/>
  <c r="B484" i="1"/>
  <c r="C248" i="1"/>
  <c r="C483" i="1" s="1"/>
  <c r="D248" i="1"/>
  <c r="D483" i="1" s="1"/>
  <c r="E248" i="1"/>
  <c r="E483" i="1" s="1"/>
  <c r="F248" i="1"/>
  <c r="F483" i="1" s="1"/>
  <c r="G248" i="1"/>
  <c r="G483" i="1" s="1"/>
  <c r="H248" i="1"/>
  <c r="H483" i="1" s="1"/>
  <c r="I248" i="1"/>
  <c r="I483" i="1" s="1"/>
  <c r="J248" i="1"/>
  <c r="J483" i="1" s="1"/>
  <c r="K248" i="1"/>
  <c r="K483" i="1" s="1"/>
  <c r="L248" i="1"/>
  <c r="L483" i="1" s="1"/>
  <c r="M248" i="1"/>
  <c r="M483" i="1" s="1"/>
  <c r="N483" i="1"/>
  <c r="B248" i="1"/>
  <c r="B483" i="1" s="1"/>
  <c r="N482" i="1"/>
  <c r="E481" i="1"/>
  <c r="F481" i="1"/>
  <c r="G481" i="1"/>
  <c r="H481" i="1"/>
  <c r="I481" i="1"/>
  <c r="J481" i="1"/>
  <c r="K481" i="1"/>
  <c r="L481" i="1"/>
  <c r="M481" i="1"/>
  <c r="N481" i="1"/>
  <c r="C175" i="1"/>
  <c r="C480" i="1" s="1"/>
  <c r="D175" i="1"/>
  <c r="D480" i="1" s="1"/>
  <c r="E175" i="1"/>
  <c r="E480" i="1" s="1"/>
  <c r="F175" i="1"/>
  <c r="F480" i="1" s="1"/>
  <c r="G175" i="1"/>
  <c r="G480" i="1" s="1"/>
  <c r="H175" i="1"/>
  <c r="H480" i="1" s="1"/>
  <c r="I175" i="1"/>
  <c r="I480" i="1" s="1"/>
  <c r="J175" i="1"/>
  <c r="J480" i="1" s="1"/>
  <c r="K175" i="1"/>
  <c r="K480" i="1" s="1"/>
  <c r="L175" i="1"/>
  <c r="L480" i="1" s="1"/>
  <c r="M175" i="1"/>
  <c r="M480" i="1" s="1"/>
  <c r="B175" i="1"/>
  <c r="B480" i="1" s="1"/>
  <c r="C114" i="1"/>
  <c r="C477" i="1" s="1"/>
  <c r="D114" i="1"/>
  <c r="D477" i="1" s="1"/>
  <c r="E114" i="1"/>
  <c r="E477" i="1" s="1"/>
  <c r="F114" i="1"/>
  <c r="F477" i="1" s="1"/>
  <c r="G114" i="1"/>
  <c r="G477" i="1" s="1"/>
  <c r="H114" i="1"/>
  <c r="H477" i="1" s="1"/>
  <c r="I114" i="1"/>
  <c r="I477" i="1" s="1"/>
  <c r="J114" i="1"/>
  <c r="J477" i="1" s="1"/>
  <c r="K114" i="1"/>
  <c r="K477" i="1" s="1"/>
  <c r="L114" i="1"/>
  <c r="L477" i="1" s="1"/>
  <c r="M114" i="1"/>
  <c r="M477" i="1" s="1"/>
  <c r="N114" i="1"/>
  <c r="N477" i="1" s="1"/>
  <c r="B114" i="1"/>
  <c r="B477" i="1" s="1"/>
  <c r="C26" i="1" l="1"/>
  <c r="C474" i="1" s="1"/>
  <c r="D26" i="1"/>
  <c r="D474" i="1" s="1"/>
  <c r="E26" i="1"/>
  <c r="E474" i="1" s="1"/>
  <c r="F26" i="1"/>
  <c r="F474" i="1" s="1"/>
  <c r="G26" i="1"/>
  <c r="G474" i="1" s="1"/>
  <c r="H26" i="1"/>
  <c r="H474" i="1" s="1"/>
  <c r="I26" i="1"/>
  <c r="I474" i="1" s="1"/>
  <c r="J26" i="1"/>
  <c r="J474" i="1" s="1"/>
  <c r="K26" i="1"/>
  <c r="K474" i="1" s="1"/>
  <c r="L26" i="1"/>
  <c r="L474" i="1" s="1"/>
  <c r="M26" i="1"/>
  <c r="M474" i="1" s="1"/>
  <c r="N26" i="1"/>
  <c r="N474" i="1" s="1"/>
  <c r="B26" i="1"/>
  <c r="B474" i="1" s="1"/>
  <c r="C9" i="1"/>
  <c r="C473" i="1" s="1"/>
  <c r="D9" i="1"/>
  <c r="D473" i="1" s="1"/>
  <c r="E9" i="1"/>
  <c r="E473" i="1" s="1"/>
  <c r="F9" i="1"/>
  <c r="F473" i="1" s="1"/>
  <c r="G9" i="1"/>
  <c r="G473" i="1" s="1"/>
  <c r="H9" i="1"/>
  <c r="H473" i="1" s="1"/>
  <c r="I9" i="1"/>
  <c r="I473" i="1" s="1"/>
  <c r="J9" i="1"/>
  <c r="J473" i="1" s="1"/>
  <c r="K9" i="1"/>
  <c r="K473" i="1" s="1"/>
  <c r="L9" i="1"/>
  <c r="L473" i="1" s="1"/>
  <c r="M9" i="1"/>
  <c r="M473" i="1" s="1"/>
  <c r="N9" i="1"/>
  <c r="N473" i="1" s="1"/>
  <c r="B473" i="1"/>
  <c r="N373" i="1" l="1"/>
  <c r="N489" i="1" s="1"/>
  <c r="N485" i="1"/>
  <c r="N480" i="1"/>
</calcChain>
</file>

<file path=xl/sharedStrings.xml><?xml version="1.0" encoding="utf-8"?>
<sst xmlns="http://schemas.openxmlformats.org/spreadsheetml/2006/main" count="1959" uniqueCount="706">
  <si>
    <t>(بالمليمتر)</t>
  </si>
  <si>
    <t>(mm)</t>
  </si>
  <si>
    <t>المحطة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</si>
  <si>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</si>
  <si>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</si>
  <si>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</si>
  <si>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</si>
  <si>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</si>
  <si>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</si>
  <si>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</si>
  <si>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اغسطس</t>
  </si>
  <si>
    <t>سبتمبر</t>
  </si>
  <si>
    <t>اكتوبر</t>
  </si>
  <si>
    <t>نوفمبر</t>
  </si>
  <si>
    <t>ديسمبر</t>
  </si>
  <si>
    <t>المجموع السنوى</t>
  </si>
  <si>
    <t>STATION</t>
  </si>
  <si>
    <t>JAN.</t>
  </si>
  <si>
    <t>FEB.</t>
  </si>
  <si>
    <t>MAR.</t>
  </si>
  <si>
    <t>APR.</t>
  </si>
  <si>
    <t>MAY.</t>
  </si>
  <si>
    <t>JUN.</t>
  </si>
  <si>
    <t>JUL.</t>
  </si>
  <si>
    <t>AUG.</t>
  </si>
  <si>
    <t>SEP.</t>
  </si>
  <si>
    <t>OCT.</t>
  </si>
  <si>
    <t>NOV.</t>
  </si>
  <si>
    <t>DEC.</t>
  </si>
  <si>
    <t>Total</t>
  </si>
  <si>
    <t>البحرين</t>
  </si>
  <si>
    <t>BAHRAIN</t>
  </si>
  <si>
    <t>تونس</t>
  </si>
  <si>
    <t>أريانة</t>
  </si>
  <si>
    <t>منوبة</t>
  </si>
  <si>
    <t>نابل</t>
  </si>
  <si>
    <t>باجة</t>
  </si>
  <si>
    <t>جندوبة</t>
  </si>
  <si>
    <t>القيروان</t>
  </si>
  <si>
    <t>الشلف</t>
  </si>
  <si>
    <t>ELSHALAF</t>
  </si>
  <si>
    <t>ام البواقي</t>
  </si>
  <si>
    <t>OM ELBAWAGI</t>
  </si>
  <si>
    <t>باتنة</t>
  </si>
  <si>
    <t>BATNA</t>
  </si>
  <si>
    <t>بجاية</t>
  </si>
  <si>
    <t>BEJAIA</t>
  </si>
  <si>
    <t>تبسة</t>
  </si>
  <si>
    <t>TEBESSA</t>
  </si>
  <si>
    <t>تلمسان</t>
  </si>
  <si>
    <t>TELEMACEN</t>
  </si>
  <si>
    <t>تيهرت</t>
  </si>
  <si>
    <t>TIARET</t>
  </si>
  <si>
    <t>الجزائر</t>
  </si>
  <si>
    <t>ALGIERS</t>
  </si>
  <si>
    <t>الجلفة</t>
  </si>
  <si>
    <t>ALJELFA</t>
  </si>
  <si>
    <t>جيجل .م</t>
  </si>
  <si>
    <t>JIJEL</t>
  </si>
  <si>
    <t>سطيف</t>
  </si>
  <si>
    <t>SATIAF</t>
  </si>
  <si>
    <t>سعيدة</t>
  </si>
  <si>
    <t>SAIEDA</t>
  </si>
  <si>
    <t>سكيكدة</t>
  </si>
  <si>
    <t>SIKEIKDA</t>
  </si>
  <si>
    <t>سيدي بلعباس</t>
  </si>
  <si>
    <t>SIEDI BEL ABBAS</t>
  </si>
  <si>
    <t>عنابة</t>
  </si>
  <si>
    <t>ANNABA</t>
  </si>
  <si>
    <t>قالمة</t>
  </si>
  <si>
    <t>GALMA</t>
  </si>
  <si>
    <t>قسنطينة</t>
  </si>
  <si>
    <t>COSTENTINE</t>
  </si>
  <si>
    <t>مستغانم</t>
  </si>
  <si>
    <t>MOSTAGANEM</t>
  </si>
  <si>
    <t>عين تيموشنت</t>
  </si>
  <si>
    <t>Ain TimoSheint</t>
  </si>
  <si>
    <t>وهران  س</t>
  </si>
  <si>
    <t>ORAN</t>
  </si>
  <si>
    <t>برج بوعرريج</t>
  </si>
  <si>
    <t>سوق اهراس</t>
  </si>
  <si>
    <t>البويرة</t>
  </si>
  <si>
    <t>لمدية</t>
  </si>
  <si>
    <t>نعامة</t>
  </si>
  <si>
    <t>خنشلة</t>
  </si>
  <si>
    <t>تيزى وزو</t>
  </si>
  <si>
    <t>معسكر</t>
  </si>
  <si>
    <t>مسيلة</t>
  </si>
  <si>
    <t>M'SILA</t>
  </si>
  <si>
    <t>غليزان</t>
  </si>
  <si>
    <t>البيض</t>
  </si>
  <si>
    <t>GARDAIA</t>
  </si>
  <si>
    <t>بومرداس</t>
  </si>
  <si>
    <t>EL BEYAD</t>
  </si>
  <si>
    <t>عين الدفلة</t>
  </si>
  <si>
    <t>BACHAR</t>
  </si>
  <si>
    <t>الطارف</t>
  </si>
  <si>
    <t>OURGLA</t>
  </si>
  <si>
    <t>موروني</t>
  </si>
  <si>
    <t>Moroni</t>
  </si>
  <si>
    <t>مطار جيبوتي</t>
  </si>
  <si>
    <t>Djib. A.P.</t>
  </si>
  <si>
    <t>ارتا</t>
  </si>
  <si>
    <t>Arta</t>
  </si>
  <si>
    <t>الرياض</t>
  </si>
  <si>
    <t>القصيم</t>
  </si>
  <si>
    <t>الجوف</t>
  </si>
  <si>
    <t>نجران</t>
  </si>
  <si>
    <t>الطائف</t>
  </si>
  <si>
    <t>تبوك</t>
  </si>
  <si>
    <t>خميس مشيط</t>
  </si>
  <si>
    <t>مكة المكرمة</t>
  </si>
  <si>
    <t>الباحه</t>
  </si>
  <si>
    <t>الولايات الشمالية</t>
  </si>
  <si>
    <t>NORTHERN STATES</t>
  </si>
  <si>
    <t>دنقلا</t>
  </si>
  <si>
    <t>DONGOLA</t>
  </si>
  <si>
    <t>كريمة</t>
  </si>
  <si>
    <t>KARIMA</t>
  </si>
  <si>
    <t>عطبره</t>
  </si>
  <si>
    <t>ADBARA</t>
  </si>
  <si>
    <t>شندى</t>
  </si>
  <si>
    <t>الولايات الشرقية</t>
  </si>
  <si>
    <t>EASTERN SATES</t>
  </si>
  <si>
    <t>بورتسودان</t>
  </si>
  <si>
    <t>PORT SUDAN</t>
  </si>
  <si>
    <t>كسلا</t>
  </si>
  <si>
    <t>KASALA</t>
  </si>
  <si>
    <t>حلفا الجديدة</t>
  </si>
  <si>
    <t>HALFA ALJEDIDA</t>
  </si>
  <si>
    <t>القضارف</t>
  </si>
  <si>
    <t>GEDARIF</t>
  </si>
  <si>
    <t>الولايات الوسطى</t>
  </si>
  <si>
    <t>MIDDLE STATES</t>
  </si>
  <si>
    <t>الخرطوم</t>
  </si>
  <si>
    <t>مدنى</t>
  </si>
  <si>
    <t>MEDANI</t>
  </si>
  <si>
    <t>الدويم</t>
  </si>
  <si>
    <t>ELDWEEM</t>
  </si>
  <si>
    <t>سنار</t>
  </si>
  <si>
    <t>SINAR</t>
  </si>
  <si>
    <t>كوستى</t>
  </si>
  <si>
    <t>KOSTI</t>
  </si>
  <si>
    <t>أم بنين</t>
  </si>
  <si>
    <t>الدمازين</t>
  </si>
  <si>
    <t>ELDAMAZINE</t>
  </si>
  <si>
    <t>أبونعامه</t>
  </si>
  <si>
    <t>ABU NAAMA</t>
  </si>
  <si>
    <t>الولايات الغربية</t>
  </si>
  <si>
    <t>WESTERN STATES</t>
  </si>
  <si>
    <t>الابيض</t>
  </si>
  <si>
    <t>OBIED</t>
  </si>
  <si>
    <t>النهود</t>
  </si>
  <si>
    <t>ELNUHUD</t>
  </si>
  <si>
    <t>بابنوسه</t>
  </si>
  <si>
    <t>BABNOSA</t>
  </si>
  <si>
    <t>رشاد</t>
  </si>
  <si>
    <t>Rashad</t>
  </si>
  <si>
    <t>كادوقلى</t>
  </si>
  <si>
    <t>KADOGLY</t>
  </si>
  <si>
    <t>الفاشر</t>
  </si>
  <si>
    <t>ELFASHIR</t>
  </si>
  <si>
    <t>الجنينة</t>
  </si>
  <si>
    <t>EL GINAINA</t>
  </si>
  <si>
    <t>نيالا</t>
  </si>
  <si>
    <t>NYALA</t>
  </si>
  <si>
    <t>درعا</t>
  </si>
  <si>
    <t>Dar'a</t>
  </si>
  <si>
    <t>القنيطرة</t>
  </si>
  <si>
    <t>Quneitra</t>
  </si>
  <si>
    <t>دمشق</t>
  </si>
  <si>
    <t>Damascus</t>
  </si>
  <si>
    <t>حمص</t>
  </si>
  <si>
    <t>Homs</t>
  </si>
  <si>
    <t>حماة</t>
  </si>
  <si>
    <t>Hama</t>
  </si>
  <si>
    <t>أدلب</t>
  </si>
  <si>
    <t>Idleb</t>
  </si>
  <si>
    <t>اللاذقية</t>
  </si>
  <si>
    <t>Lattakia</t>
  </si>
  <si>
    <t>حلب</t>
  </si>
  <si>
    <t>Aleppo</t>
  </si>
  <si>
    <t>الرقة</t>
  </si>
  <si>
    <t>Al-Rakka</t>
  </si>
  <si>
    <t>الحسكة</t>
  </si>
  <si>
    <t>Al-Hassakah</t>
  </si>
  <si>
    <t>-</t>
  </si>
  <si>
    <t>مسقط</t>
  </si>
  <si>
    <t>MASKAT</t>
  </si>
  <si>
    <t>ظفار</t>
  </si>
  <si>
    <t>الداخلية</t>
  </si>
  <si>
    <t>شمال الباطنة</t>
  </si>
  <si>
    <t>جنوب الباطنة</t>
  </si>
  <si>
    <t>جنوب الشرقية</t>
  </si>
  <si>
    <t>شمال الشرقية</t>
  </si>
  <si>
    <t>القدس</t>
  </si>
  <si>
    <t>JERUSALEM</t>
  </si>
  <si>
    <t>رام الله</t>
  </si>
  <si>
    <t>RAMALLAH</t>
  </si>
  <si>
    <t>الخليل</t>
  </si>
  <si>
    <t>HEBRON</t>
  </si>
  <si>
    <t>بيت لحم</t>
  </si>
  <si>
    <t>BEITHLEHEM</t>
  </si>
  <si>
    <t>اريحا</t>
  </si>
  <si>
    <t>JERICHO</t>
  </si>
  <si>
    <t>نابلس</t>
  </si>
  <si>
    <t>NABLUS</t>
  </si>
  <si>
    <t>JENIN</t>
  </si>
  <si>
    <t>طولكرم</t>
  </si>
  <si>
    <t>TULKARM</t>
  </si>
  <si>
    <t>قلقيلية</t>
  </si>
  <si>
    <t>QALQILIA</t>
  </si>
  <si>
    <t>سلفيت</t>
  </si>
  <si>
    <t>SALFIT</t>
  </si>
  <si>
    <t>طوباس</t>
  </si>
  <si>
    <t>TUBAS</t>
  </si>
  <si>
    <t>الرويس</t>
  </si>
  <si>
    <t>دخان</t>
  </si>
  <si>
    <t>DOUKHAN</t>
  </si>
  <si>
    <t>الكرعانة</t>
  </si>
  <si>
    <t>AL KARAHANA</t>
  </si>
  <si>
    <t>MESSAEID</t>
  </si>
  <si>
    <t>مطار الكويت الدولى</t>
  </si>
  <si>
    <t>Kuwait Air Port</t>
  </si>
  <si>
    <t>ELABDA</t>
  </si>
  <si>
    <t>نالوت</t>
  </si>
  <si>
    <t>زواره</t>
  </si>
  <si>
    <t>يفرن</t>
  </si>
  <si>
    <t xml:space="preserve">IFRANE </t>
  </si>
  <si>
    <t>مطار طرابلس</t>
  </si>
  <si>
    <t>TRIPOLI AIRPORT</t>
  </si>
  <si>
    <t>مصراته</t>
  </si>
  <si>
    <t>MISRATAH</t>
  </si>
  <si>
    <t>سرت</t>
  </si>
  <si>
    <t>SART</t>
  </si>
  <si>
    <t>اجدابيا</t>
  </si>
  <si>
    <t>AGDABIA</t>
  </si>
  <si>
    <t>درنه</t>
  </si>
  <si>
    <t>DURNA</t>
  </si>
  <si>
    <t>طبرق</t>
  </si>
  <si>
    <t xml:space="preserve">TOBRUK </t>
  </si>
  <si>
    <t>القريات</t>
  </si>
  <si>
    <t>سبها</t>
  </si>
  <si>
    <t xml:space="preserve">SEBHA </t>
  </si>
  <si>
    <t>الإسماعيلية</t>
  </si>
  <si>
    <t>ISMAILIA</t>
  </si>
  <si>
    <t>CAIRO</t>
  </si>
  <si>
    <t>أسيوط</t>
  </si>
  <si>
    <t>الأقصر</t>
  </si>
  <si>
    <t>أسوان</t>
  </si>
  <si>
    <t>Kafr El-Sheikh (Sidi Salem)</t>
  </si>
  <si>
    <t>المنيا</t>
  </si>
  <si>
    <t>الغردقة</t>
  </si>
  <si>
    <t>سيوة</t>
  </si>
  <si>
    <t>AGADIR</t>
  </si>
  <si>
    <t>نواكشوط</t>
  </si>
  <si>
    <t>NOUAKCHOT</t>
  </si>
  <si>
    <t>ASSABA</t>
  </si>
  <si>
    <t>BRAKNA</t>
  </si>
  <si>
    <t>GORGOL</t>
  </si>
  <si>
    <t>TRARZA</t>
  </si>
  <si>
    <t>TAKANET</t>
  </si>
  <si>
    <t>INCHIRI</t>
  </si>
  <si>
    <t>تيرس زمور</t>
  </si>
  <si>
    <t>TIRMONZMOUR</t>
  </si>
  <si>
    <t>غيدماغا</t>
  </si>
  <si>
    <t>QUIDIMAGA</t>
  </si>
  <si>
    <t>ادرار</t>
  </si>
  <si>
    <t>ADRAR</t>
  </si>
  <si>
    <t>SANAA</t>
  </si>
  <si>
    <t>HODEIDAH</t>
  </si>
  <si>
    <t>ADEN</t>
  </si>
  <si>
    <t>TAIZ</t>
  </si>
  <si>
    <t>SADAH</t>
  </si>
  <si>
    <t>IBB</t>
  </si>
  <si>
    <t>الدولة</t>
  </si>
  <si>
    <t>الأردن</t>
  </si>
  <si>
    <t>الإمارات</t>
  </si>
  <si>
    <t>جزر القمر</t>
  </si>
  <si>
    <t>جيبوتي</t>
  </si>
  <si>
    <t>السعودية</t>
  </si>
  <si>
    <t>السودان</t>
  </si>
  <si>
    <t>سوريا</t>
  </si>
  <si>
    <t xml:space="preserve">الصومال   </t>
  </si>
  <si>
    <t>العراق</t>
  </si>
  <si>
    <t>عمان</t>
  </si>
  <si>
    <t>فلسطين</t>
  </si>
  <si>
    <t>قطر</t>
  </si>
  <si>
    <t>الكويت</t>
  </si>
  <si>
    <t>لبنان</t>
  </si>
  <si>
    <t>ليبيا</t>
  </si>
  <si>
    <t>مصر</t>
  </si>
  <si>
    <t>المغرب</t>
  </si>
  <si>
    <t>موريتانيا</t>
  </si>
  <si>
    <t>اليمن</t>
  </si>
  <si>
    <t>BORG BOERRIG</t>
  </si>
  <si>
    <t>SOQ EHRAS</t>
  </si>
  <si>
    <t>ELBOIRAH</t>
  </si>
  <si>
    <t>LIMDIA</t>
  </si>
  <si>
    <t>NEAMA</t>
  </si>
  <si>
    <t>KHTSHLAA</t>
  </si>
  <si>
    <t>TIZIWZW</t>
  </si>
  <si>
    <t>MOASKER</t>
  </si>
  <si>
    <t>OM BANIN</t>
  </si>
  <si>
    <t>البيانات غير متاحة على مستوي شهور السنة</t>
  </si>
  <si>
    <t xml:space="preserve"> محطة الرصد</t>
  </si>
  <si>
    <t>DAKHILIA</t>
  </si>
  <si>
    <t>Country</t>
  </si>
  <si>
    <t>Jordan</t>
  </si>
  <si>
    <t>Emirates</t>
  </si>
  <si>
    <t>Bahrain</t>
  </si>
  <si>
    <t>Tunisia</t>
  </si>
  <si>
    <t>Algeria</t>
  </si>
  <si>
    <t>Comoros</t>
  </si>
  <si>
    <t xml:space="preserve">Djibouti  </t>
  </si>
  <si>
    <t>Saudi Arabia</t>
  </si>
  <si>
    <t>Sudan</t>
  </si>
  <si>
    <t>Syria</t>
  </si>
  <si>
    <t xml:space="preserve">Somalia  </t>
  </si>
  <si>
    <t>Iraq</t>
  </si>
  <si>
    <t>Oman</t>
  </si>
  <si>
    <t>Palestine</t>
  </si>
  <si>
    <t>Qatar</t>
  </si>
  <si>
    <t>Kuwait</t>
  </si>
  <si>
    <t>Lebanon</t>
  </si>
  <si>
    <t xml:space="preserve">Libya  </t>
  </si>
  <si>
    <t xml:space="preserve">Egypt   </t>
  </si>
  <si>
    <t>Morocco</t>
  </si>
  <si>
    <t>Mauritania</t>
  </si>
  <si>
    <t>Yemen</t>
  </si>
  <si>
    <t>(-) NA</t>
  </si>
  <si>
    <t xml:space="preserve"> South Shrqia</t>
  </si>
  <si>
    <t>North Shrqia</t>
  </si>
  <si>
    <t>North Batnah</t>
  </si>
  <si>
    <t>Elwsta</t>
  </si>
  <si>
    <t xml:space="preserve"> مطار أبوظبـي</t>
  </si>
  <si>
    <t xml:space="preserve"> Abu Dhabi Airport</t>
  </si>
  <si>
    <t>المصــدر: المركز الوطني للأرصاد.</t>
  </si>
  <si>
    <t>Source: National Center of Meteorology.</t>
  </si>
  <si>
    <t>مطار الملك خالد</t>
  </si>
  <si>
    <t>وادي الدواسر</t>
  </si>
  <si>
    <t>مطار الملك عبد العزيز</t>
  </si>
  <si>
    <t>المدينة المنورة</t>
  </si>
  <si>
    <t>ينبع</t>
  </si>
  <si>
    <t>مطار الملك فهد</t>
  </si>
  <si>
    <t>الاحساء</t>
  </si>
  <si>
    <t>القيصومة</t>
  </si>
  <si>
    <t>بيشه</t>
  </si>
  <si>
    <t>أبها</t>
  </si>
  <si>
    <t>Tabuk</t>
  </si>
  <si>
    <t>الوجه</t>
  </si>
  <si>
    <t>حائل</t>
  </si>
  <si>
    <t>Hail</t>
  </si>
  <si>
    <t>عرعر</t>
  </si>
  <si>
    <t>طريف</t>
  </si>
  <si>
    <t>جازان</t>
  </si>
  <si>
    <t>Jizan</t>
  </si>
  <si>
    <t>Najran</t>
  </si>
  <si>
    <t>شروره</t>
  </si>
  <si>
    <t>Al-Baha</t>
  </si>
  <si>
    <t>Al-Jouf</t>
  </si>
  <si>
    <t>المنطقة الشرقية</t>
  </si>
  <si>
    <t>عسير</t>
  </si>
  <si>
    <t>الحدود الشمالية</t>
  </si>
  <si>
    <t>Al-Riyadh</t>
  </si>
  <si>
    <t>Makkah Al-Mokarramah</t>
  </si>
  <si>
    <t>Al-Madinah Al-Monawarah</t>
  </si>
  <si>
    <t>Al-Qaseem</t>
  </si>
  <si>
    <t>Eastern Region</t>
  </si>
  <si>
    <t>Aseer</t>
  </si>
  <si>
    <t>Northern Borders</t>
  </si>
  <si>
    <t xml:space="preserve"> (Trace = -1)</t>
  </si>
  <si>
    <t>المصدر: دائرة الأرصاد الجوية</t>
  </si>
  <si>
    <t>المصدر: الهيئة العامة للأرصاد الجوية</t>
  </si>
  <si>
    <t>العبده</t>
  </si>
  <si>
    <t>الغويرية</t>
  </si>
  <si>
    <t>الجميلية</t>
  </si>
  <si>
    <t>ام باب</t>
  </si>
  <si>
    <t>المصدر: الهيئة العامة للطيران المدني</t>
  </si>
  <si>
    <t>المصدر: الادارة العامة لدراسة الارصاد الجوية</t>
  </si>
  <si>
    <t>كفل</t>
  </si>
  <si>
    <t>فاو</t>
  </si>
  <si>
    <t>جنين</t>
  </si>
  <si>
    <t>FAO</t>
  </si>
  <si>
    <t>Al Wakrah</t>
  </si>
  <si>
    <t>Al Ghuwayriyah</t>
  </si>
  <si>
    <t>Am bab</t>
  </si>
  <si>
    <t>Trace</t>
  </si>
  <si>
    <t>Trace = أكثر من الصفر و أقل من 0.05 ميليمتر.</t>
  </si>
  <si>
    <t>المصدر : إدارة الأرصاد الجوية - وزارة المواصلات و الاتصالات</t>
  </si>
  <si>
    <t>بيانات تساقط الأمطار في سوريا والمغرب على مستوي شهور السنة غير متاحة</t>
  </si>
  <si>
    <t>المتوسط</t>
  </si>
  <si>
    <t>AVERAGE</t>
  </si>
  <si>
    <t>غ.م</t>
  </si>
  <si>
    <t> SHAغ.مI</t>
  </si>
  <si>
    <t>بيانات عام 2017</t>
  </si>
  <si>
    <t>بيانات عام  2017</t>
  </si>
  <si>
    <t xml:space="preserve">(TRACE)T: كمية هطول المطر أقل من 0.1 مليمتر </t>
  </si>
  <si>
    <t>T</t>
  </si>
  <si>
    <t>المنطقة المطرية</t>
  </si>
  <si>
    <t>او محطة الرصد(1)</t>
  </si>
  <si>
    <t>رفحاء</t>
  </si>
  <si>
    <t>مكة المكرمة/ مرصد عرفة</t>
  </si>
  <si>
    <t>Table (19) ALGERIA, 2019</t>
  </si>
  <si>
    <t>جدول (19) الجزائر, 2019</t>
  </si>
  <si>
    <t>Rainfall Amounts by Meteorological Stations, 2019</t>
  </si>
  <si>
    <t>المنطقة 1</t>
  </si>
  <si>
    <t>المنطقة 2</t>
  </si>
  <si>
    <t>المنطقة 3</t>
  </si>
  <si>
    <t>المنطقة 4</t>
  </si>
  <si>
    <t>المنطقة 5</t>
  </si>
  <si>
    <t>المنطقة 6</t>
  </si>
  <si>
    <t>المنطقة 7</t>
  </si>
  <si>
    <t>المنطقة 8</t>
  </si>
  <si>
    <t>المنطقة 9</t>
  </si>
  <si>
    <t>Area 1</t>
  </si>
  <si>
    <t>Area 2</t>
  </si>
  <si>
    <t>Area 3</t>
  </si>
  <si>
    <t>Area 4</t>
  </si>
  <si>
    <t>Area 5</t>
  </si>
  <si>
    <t>Area 6</t>
  </si>
  <si>
    <t>Area 7</t>
  </si>
  <si>
    <t>Area 8</t>
  </si>
  <si>
    <t>Area 9</t>
  </si>
  <si>
    <t>Borama</t>
  </si>
  <si>
    <t>بوراما</t>
  </si>
  <si>
    <t xml:space="preserve">بلدويني </t>
  </si>
  <si>
    <t>جالكعيوا</t>
  </si>
  <si>
    <t>Galkacayo</t>
  </si>
  <si>
    <t>Beledweyne</t>
  </si>
  <si>
    <t>Jowhar</t>
  </si>
  <si>
    <t>Luuq</t>
  </si>
  <si>
    <t>لوق</t>
  </si>
  <si>
    <t>كسمايو</t>
  </si>
  <si>
    <t>جوهر</t>
  </si>
  <si>
    <t>Bidoa</t>
  </si>
  <si>
    <t>Kismayo</t>
  </si>
  <si>
    <t xml:space="preserve">بيدوا </t>
  </si>
  <si>
    <t>بوصاصو</t>
  </si>
  <si>
    <t>جدول (32) ليبيا, 2020</t>
  </si>
  <si>
    <t>القاهرة</t>
  </si>
  <si>
    <t>المنصورة</t>
  </si>
  <si>
    <t>دمياط</t>
  </si>
  <si>
    <t>الفيوم</t>
  </si>
  <si>
    <t>شبين الكوم</t>
  </si>
  <si>
    <t>بني سويف</t>
  </si>
  <si>
    <t>العريش</t>
  </si>
  <si>
    <t>بورسعيد</t>
  </si>
  <si>
    <t>السويس</t>
  </si>
  <si>
    <t>مطروح</t>
  </si>
  <si>
    <t>بلبيس</t>
  </si>
  <si>
    <t>طنطا</t>
  </si>
  <si>
    <t>حلوان</t>
  </si>
  <si>
    <t>سوهاج</t>
  </si>
  <si>
    <t>شرم الشيخ</t>
  </si>
  <si>
    <t>كمية الأمطار الهاطلة حسب المحطات المطرية عام 2020</t>
  </si>
  <si>
    <t> 21.5</t>
  </si>
  <si>
    <t>15.5 </t>
  </si>
  <si>
    <t>25.6 </t>
  </si>
  <si>
    <t>KHARTOUM</t>
  </si>
  <si>
    <t>جدول (23) السودان, 2020</t>
  </si>
  <si>
    <t>موصل</t>
  </si>
  <si>
    <t>ام سيكة</t>
  </si>
  <si>
    <t>الماجدة</t>
  </si>
  <si>
    <t>روضة الفرس</t>
  </si>
  <si>
    <t>ام شخوط</t>
  </si>
  <si>
    <t>الخور</t>
  </si>
  <si>
    <t>العطورية</t>
  </si>
  <si>
    <t>وادي الواسعة</t>
  </si>
  <si>
    <t>روضة هارمة</t>
  </si>
  <si>
    <t>ام الافاعي</t>
  </si>
  <si>
    <t>النصرانية</t>
  </si>
  <si>
    <t>منتزه الدوحة</t>
  </si>
  <si>
    <t>ام المواقع</t>
  </si>
  <si>
    <t>السيلية</t>
  </si>
  <si>
    <t>الوكير</t>
  </si>
  <si>
    <t>ميل32</t>
  </si>
  <si>
    <t>دكا(ابونخلة)</t>
  </si>
  <si>
    <t>مسيعيد</t>
  </si>
  <si>
    <t>الخرارة</t>
  </si>
  <si>
    <t>العامرية</t>
  </si>
  <si>
    <t>ترينا</t>
  </si>
  <si>
    <t>ابوسمرة</t>
  </si>
  <si>
    <t>سودانثيل</t>
  </si>
  <si>
    <t>Table (29) QATAR, 2020</t>
  </si>
  <si>
    <t>جدول (29) قطر, 2020</t>
  </si>
  <si>
    <t>SUDATEL</t>
  </si>
  <si>
    <t>ABU SAMRA</t>
  </si>
  <si>
    <t>THRINA</t>
  </si>
  <si>
    <t>AL AMRIYA</t>
  </si>
  <si>
    <t>AL KHRARA</t>
  </si>
  <si>
    <t>DAKA</t>
  </si>
  <si>
    <t>MILE32</t>
  </si>
  <si>
    <t>AL SILIA</t>
  </si>
  <si>
    <t>UM AL MAWKI</t>
  </si>
  <si>
    <t>DOHA REZORT</t>
  </si>
  <si>
    <t>AL NASRANIA</t>
  </si>
  <si>
    <t>UM AL AFAI</t>
  </si>
  <si>
    <t>RAWDAT HARMA</t>
  </si>
  <si>
    <t>WADI AL WASA</t>
  </si>
  <si>
    <t>AL ADURIA</t>
  </si>
  <si>
    <t>AL GAMELA</t>
  </si>
  <si>
    <t>AL KHOR</t>
  </si>
  <si>
    <t>UM SHAKUT</t>
  </si>
  <si>
    <t>RAWDAT AL FARS</t>
  </si>
  <si>
    <t>AL MAJDA</t>
  </si>
  <si>
    <t>UM SEEKA</t>
  </si>
  <si>
    <t>AL RUEEZ</t>
  </si>
  <si>
    <t>جدول (36) اليمن, 2020</t>
  </si>
  <si>
    <t>طرابلس</t>
  </si>
  <si>
    <t>TRIPOLI</t>
  </si>
  <si>
    <t>SUR</t>
  </si>
  <si>
    <t xml:space="preserve">صور </t>
  </si>
  <si>
    <t>Table (22) SAUDI A, 2020</t>
  </si>
  <si>
    <t>جدول (22)المملكة العربية  السعودية, 2020</t>
  </si>
  <si>
    <t>يانات تساقط الأمطار في ألأردن و مصر  والجزائر  وفلسطين   بيانات 2019 لعدم توفر بيانات 2020</t>
  </si>
  <si>
    <t>جدول (17) البحرين, 2021</t>
  </si>
  <si>
    <t>جدول (16) الإمارات العربية المتحدة, 2021</t>
  </si>
  <si>
    <t>جدول (20) جزر القمر2021</t>
  </si>
  <si>
    <t>جدول (21) جيبوتى, 2021</t>
  </si>
  <si>
    <t>جدول (30) الكويت, 2021</t>
  </si>
  <si>
    <t>Table (30) KUWAIT, 2021</t>
  </si>
  <si>
    <t>Bosaso</t>
  </si>
  <si>
    <t>Table (25) SOMALIA, 2021</t>
  </si>
  <si>
    <t>جدول (25) الصومال, 2021</t>
  </si>
  <si>
    <t>دير الزور - البوكمال</t>
  </si>
  <si>
    <t xml:space="preserve"> Dier-Ezzor - Al-Boukamal</t>
  </si>
  <si>
    <t>1.8.</t>
  </si>
  <si>
    <t>Table (24) SYRIA, 2021</t>
  </si>
  <si>
    <t>جدول (18) تونس, 2021</t>
  </si>
  <si>
    <t>Table (18) TUNISIA, 2021</t>
  </si>
  <si>
    <t>جدول (24) سوريا,2021</t>
  </si>
  <si>
    <t>بغداد</t>
  </si>
  <si>
    <t>baghdad</t>
  </si>
  <si>
    <t>بلد</t>
  </si>
  <si>
    <t>balad</t>
  </si>
  <si>
    <t>بيجي</t>
  </si>
  <si>
    <t>Baiji</t>
  </si>
  <si>
    <t>دهوك</t>
  </si>
  <si>
    <t>dahuk</t>
  </si>
  <si>
    <t>Al Mawsil</t>
  </si>
  <si>
    <t>اربيل</t>
  </si>
  <si>
    <t>lrbil</t>
  </si>
  <si>
    <t>kifri</t>
  </si>
  <si>
    <t>كركوك</t>
  </si>
  <si>
    <t>kirkuk</t>
  </si>
  <si>
    <t>كوفة</t>
  </si>
  <si>
    <t>kufa</t>
  </si>
  <si>
    <t>مندل</t>
  </si>
  <si>
    <t>mandali</t>
  </si>
  <si>
    <t>Table (26) IRAQ, 2021</t>
  </si>
  <si>
    <t>جدول (26) العراق, 2021</t>
  </si>
  <si>
    <t>Table (15) JORDAN, 2021</t>
  </si>
  <si>
    <t>جدول (15) الاردن, 2021</t>
  </si>
  <si>
    <t>Table (16) United Arab Emirates, 2021</t>
  </si>
  <si>
    <t>بيت حانون</t>
  </si>
  <si>
    <t xml:space="preserve">BEIT HANOUN </t>
  </si>
  <si>
    <t>بيت لاهيا</t>
  </si>
  <si>
    <t xml:space="preserve">BEIT LAHIA </t>
  </si>
  <si>
    <t>جباليا</t>
  </si>
  <si>
    <t xml:space="preserve">JABALIA </t>
  </si>
  <si>
    <t>غزة الشاطئ</t>
  </si>
  <si>
    <t>GAZA AL-SHATI  </t>
  </si>
  <si>
    <t>غزة الرمال</t>
  </si>
  <si>
    <t>GAZA RIMAL</t>
  </si>
  <si>
    <t>غزة التفاح</t>
  </si>
  <si>
    <t>GAZA TUFFAH</t>
  </si>
  <si>
    <t>النصيرات</t>
  </si>
  <si>
    <t>NUSEIRAT </t>
  </si>
  <si>
    <t>دير البلح</t>
  </si>
  <si>
    <t xml:space="preserve">DEIR AL BALAH </t>
  </si>
  <si>
    <t>خان يونس</t>
  </si>
  <si>
    <t xml:space="preserve">KHAN YUNIS </t>
  </si>
  <si>
    <t>خزاعة</t>
  </si>
  <si>
    <t>KHUZA'AH</t>
  </si>
  <si>
    <t>المغراقة</t>
  </si>
  <si>
    <t>AL-MUGHRAQA</t>
  </si>
  <si>
    <t>رفح</t>
  </si>
  <si>
    <t>RAFAH </t>
  </si>
  <si>
    <t>Table (28) PALESTINE, 2021</t>
  </si>
  <si>
    <t>جدول (28) فلسطين, 2021</t>
  </si>
  <si>
    <t>Table (31) LEBANON, 2021</t>
  </si>
  <si>
    <t>جدول (31) لبنان,10</t>
  </si>
  <si>
    <t>5,3</t>
  </si>
  <si>
    <t>Mansoura </t>
  </si>
  <si>
    <t>El Faiyum</t>
  </si>
  <si>
    <t>Shibin El-Kom</t>
  </si>
  <si>
    <t>Beni Suef</t>
  </si>
  <si>
    <t>El-Minya</t>
  </si>
  <si>
    <t>Asyut </t>
  </si>
  <si>
    <t>Luxor </t>
  </si>
  <si>
    <t>Al `Arish</t>
  </si>
  <si>
    <t>Hurghada</t>
  </si>
  <si>
    <t>Port Said</t>
  </si>
  <si>
    <t>Ismailiya </t>
  </si>
  <si>
    <t>Suez</t>
  </si>
  <si>
    <t>Matrouh </t>
  </si>
  <si>
    <t>Siwa </t>
  </si>
  <si>
    <t>Bilbays </t>
  </si>
  <si>
    <t>Tanta </t>
  </si>
  <si>
    <t>Helwan </t>
  </si>
  <si>
    <t>Sohag </t>
  </si>
  <si>
    <t>Sharm El-Sheikh</t>
  </si>
  <si>
    <t>Table (33) EGYPT, 2021</t>
  </si>
  <si>
    <t>جدول (33) مصر, 2021</t>
  </si>
  <si>
    <t>Table (34) MOROCCO, 2021</t>
  </si>
  <si>
    <t>جدول (34) المغرب, 2021</t>
  </si>
  <si>
    <t>Table (17) BAHRAIN, 2021</t>
  </si>
  <si>
    <t>صنعاء</t>
  </si>
  <si>
    <t>الحديدة</t>
  </si>
  <si>
    <t xml:space="preserve">عدن </t>
  </si>
  <si>
    <t>صعدة</t>
  </si>
  <si>
    <t>غب</t>
  </si>
  <si>
    <t>تعز</t>
  </si>
  <si>
    <t>Table (35) YEMEN, 2021</t>
  </si>
  <si>
    <t>EL HODH E / Nema</t>
  </si>
  <si>
    <t>العصابة/كيفة</t>
  </si>
  <si>
    <t>الحوض الشرقى / نعمة</t>
  </si>
  <si>
    <t>انشيرى / أكجوجت</t>
  </si>
  <si>
    <t>تكانت / تجكجة</t>
  </si>
  <si>
    <t>الترازة  / روصو</t>
  </si>
  <si>
    <t>غورغول / كيهيدي</t>
  </si>
  <si>
    <t>لبراكنة / ألاك</t>
  </si>
  <si>
    <t>Table (35) MAURITANIA, 2021</t>
  </si>
  <si>
    <t>Table (21) DJIBOUTI, 2021</t>
  </si>
  <si>
    <t>Table (20) Comoros, 2021</t>
  </si>
  <si>
    <t>Nalut</t>
  </si>
  <si>
    <t>Zuwara</t>
  </si>
  <si>
    <t>بنغازي</t>
  </si>
  <si>
    <t>BENGHAZI</t>
  </si>
  <si>
    <t>Table (32) LIBYA, 2021</t>
  </si>
  <si>
    <t>Al Mukalla</t>
  </si>
  <si>
    <t xml:space="preserve">المكلا </t>
  </si>
  <si>
    <t>Table (23) SUDAN, 2020</t>
  </si>
  <si>
    <t> المرتفعات</t>
  </si>
  <si>
    <t> وادي الاردن</t>
  </si>
  <si>
    <t> البادية الاردنية</t>
  </si>
  <si>
    <t>بن عروس</t>
  </si>
  <si>
    <t xml:space="preserve">بنزرت </t>
  </si>
  <si>
    <t>قليبية</t>
  </si>
  <si>
    <t>طبرقة</t>
  </si>
  <si>
    <t>الكاف</t>
  </si>
  <si>
    <t>سليانة</t>
  </si>
  <si>
    <t>زغوان</t>
  </si>
  <si>
    <t>صواف</t>
  </si>
  <si>
    <t>سوسة</t>
  </si>
  <si>
    <t>المنستير</t>
  </si>
  <si>
    <t>المهدية</t>
  </si>
  <si>
    <t>صفاقس</t>
  </si>
  <si>
    <t>القصرين</t>
  </si>
  <si>
    <t>تالة</t>
  </si>
  <si>
    <t>سيدى بوزيد</t>
  </si>
  <si>
    <t>قفصة</t>
  </si>
  <si>
    <t>قابس</t>
  </si>
  <si>
    <t>مدنين</t>
  </si>
  <si>
    <t>جربة</t>
  </si>
  <si>
    <t>تطاوين</t>
  </si>
  <si>
    <t>رمادة</t>
  </si>
  <si>
    <t>قبلي</t>
  </si>
  <si>
    <t>توزر</t>
  </si>
  <si>
    <t>JERBAH</t>
  </si>
  <si>
    <t>MADNEIN</t>
  </si>
  <si>
    <t>GAFSA</t>
  </si>
  <si>
    <t>SIDY BUZAID</t>
  </si>
  <si>
    <t>TALA</t>
  </si>
  <si>
    <t>KIZREEN</t>
  </si>
  <si>
    <t>SAFAX</t>
  </si>
  <si>
    <t>KAIROWAN</t>
  </si>
  <si>
    <t>Mahadia</t>
  </si>
  <si>
    <t>ALMANISTER</t>
  </si>
  <si>
    <t>Sosa</t>
  </si>
  <si>
    <t>SAWAFA</t>
  </si>
  <si>
    <t>ZEGWAN</t>
  </si>
  <si>
    <t>SILIANA</t>
  </si>
  <si>
    <t>ELKAFF</t>
  </si>
  <si>
    <t>TABARUKA</t>
  </si>
  <si>
    <t>GENDUBA</t>
  </si>
  <si>
    <t>BAGA</t>
  </si>
  <si>
    <t>QLIBYAH</t>
  </si>
  <si>
    <t>NABIL</t>
  </si>
  <si>
    <t>TUNIS</t>
  </si>
  <si>
    <t>Ariana</t>
  </si>
  <si>
    <t>Manoba</t>
  </si>
  <si>
    <t>BINARUZ</t>
  </si>
  <si>
    <t>BINZERTE</t>
  </si>
  <si>
    <t>Tataween</t>
  </si>
  <si>
    <t>RAMADA</t>
  </si>
  <si>
    <t>Gibly</t>
  </si>
  <si>
    <t>TOZER</t>
  </si>
  <si>
    <t>QABIZ</t>
  </si>
  <si>
    <t xml:space="preserve">Station </t>
  </si>
  <si>
    <t>ZIFAR</t>
  </si>
  <si>
    <t>مسندم</t>
  </si>
  <si>
    <t>البريمي</t>
  </si>
  <si>
    <t>BRIMY</t>
  </si>
  <si>
    <t>South Batnah</t>
  </si>
  <si>
    <t>الظاهرة</t>
  </si>
  <si>
    <t>Elzahra</t>
  </si>
  <si>
    <t>Table (37)Rainfall Amounts in Arab Countries, 2021</t>
  </si>
  <si>
    <t>جدول (37) كمية الأمطار الهاطلة بالدول العربية عام 2021</t>
  </si>
  <si>
    <t>جدول (35) موريتانيا, 2021</t>
  </si>
  <si>
    <t>الوسطى</t>
  </si>
  <si>
    <t>المجموع</t>
  </si>
  <si>
    <t>MIZANDAM</t>
  </si>
  <si>
    <t>Table (27)  SULTANATE of OMAN, 2021</t>
  </si>
  <si>
    <t>جدول (27) سلطنة عمان,2021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</si>
</sst>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5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name val="Calibri"/>
      <family val="2"/>
      <charset val="178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Calibri"/>
      <family val="2"/>
      <charset val="178"/>
      <scheme val="minor"/>
    </font>
    <font>
      <sz val="9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9"/>
      <name val="Times New Roman"/>
      <family val="1"/>
    </font>
    <font>
      <sz val="12"/>
      <color theme="1"/>
      <name val="Arial"/>
      <family val="2"/>
    </font>
    <font>
      <sz val="8"/>
      <name val="Calibri"/>
      <family val="2"/>
      <charset val="178"/>
      <scheme val="minor"/>
    </font>
    <font>
      <sz val="12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0"/>
      </left>
      <right style="medium">
        <color indexed="60"/>
      </right>
      <top/>
      <bottom/>
      <diagonal/>
    </border>
    <border>
      <left/>
      <right/>
      <top style="medium">
        <color rgb="FFB68A3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5" fillId="0" borderId="13">
      <alignment horizontal="right" vertical="center" indent="1"/>
    </xf>
    <xf numFmtId="0" fontId="18" fillId="31" borderId="0" applyNumberFormat="0" applyBorder="0" applyAlignment="0" applyProtection="0"/>
  </cellStyleXfs>
  <cellXfs count="69">
    <xf numFmtId="0" fontId="0" fillId="0" borderId="0" xfId="0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9" fillId="0" borderId="0" xfId="0" applyFont="1" applyAlignment="1">
      <alignment vertical="center" wrapText="1" readingOrder="2"/>
    </xf>
    <xf numFmtId="0" fontId="24" fillId="0" borderId="0" xfId="0" applyFont="1" applyAlignment="1">
      <alignment vertical="center" readingOrder="2"/>
    </xf>
    <xf numFmtId="164" fontId="22" fillId="0" borderId="0" xfId="0" applyNumberFormat="1" applyFont="1" applyAlignment="1">
      <alignment vertical="center"/>
    </xf>
    <xf numFmtId="165" fontId="19" fillId="0" borderId="10" xfId="0" applyNumberFormat="1" applyFont="1" applyBorder="1" applyAlignment="1">
      <alignment horizontal="center" vertical="center" readingOrder="2"/>
    </xf>
    <xf numFmtId="165" fontId="19" fillId="0" borderId="10" xfId="0" applyNumberFormat="1" applyFont="1" applyBorder="1" applyAlignment="1">
      <alignment horizontal="center" vertical="center" wrapText="1" readingOrder="2"/>
    </xf>
    <xf numFmtId="0" fontId="19" fillId="0" borderId="0" xfId="0" applyFont="1" applyAlignment="1">
      <alignment horizontal="center" vertical="center" readingOrder="2"/>
    </xf>
    <xf numFmtId="0" fontId="19" fillId="0" borderId="10" xfId="0" applyFont="1" applyBorder="1" applyAlignment="1">
      <alignment horizontal="center" vertical="center" readingOrder="2"/>
    </xf>
    <xf numFmtId="0" fontId="19" fillId="0" borderId="10" xfId="0" applyFont="1" applyBorder="1" applyAlignment="1">
      <alignment horizontal="center" vertical="center" readingOrder="1"/>
    </xf>
    <xf numFmtId="0" fontId="31" fillId="33" borderId="0" xfId="0" applyFont="1" applyFill="1" applyAlignment="1">
      <alignment horizontal="right" readingOrder="2"/>
    </xf>
    <xf numFmtId="0" fontId="19" fillId="34" borderId="10" xfId="0" applyFont="1" applyFill="1" applyBorder="1" applyAlignment="1">
      <alignment horizontal="center" vertical="center" readingOrder="2"/>
    </xf>
    <xf numFmtId="0" fontId="19" fillId="34" borderId="10" xfId="0" applyFont="1" applyFill="1" applyBorder="1" applyAlignment="1">
      <alignment horizontal="center" vertical="center" readingOrder="1"/>
    </xf>
    <xf numFmtId="0" fontId="19" fillId="34" borderId="10" xfId="0" applyFont="1" applyFill="1" applyBorder="1" applyAlignment="1">
      <alignment horizontal="center" vertical="center" wrapText="1" readingOrder="2"/>
    </xf>
    <xf numFmtId="0" fontId="19" fillId="34" borderId="10" xfId="0" applyFont="1" applyFill="1" applyBorder="1" applyAlignment="1">
      <alignment horizontal="center" readingOrder="2"/>
    </xf>
    <xf numFmtId="0" fontId="30" fillId="34" borderId="10" xfId="0" applyFont="1" applyFill="1" applyBorder="1" applyAlignment="1">
      <alignment horizontal="center" vertical="center" readingOrder="2"/>
    </xf>
    <xf numFmtId="165" fontId="30" fillId="34" borderId="10" xfId="0" applyNumberFormat="1" applyFont="1" applyFill="1" applyBorder="1" applyAlignment="1">
      <alignment horizontal="center" vertical="center" readingOrder="2"/>
    </xf>
    <xf numFmtId="0" fontId="30" fillId="34" borderId="10" xfId="0" applyFont="1" applyFill="1" applyBorder="1" applyAlignment="1">
      <alignment horizontal="center" readingOrder="2"/>
    </xf>
    <xf numFmtId="0" fontId="30" fillId="0" borderId="10" xfId="0" applyFont="1" applyBorder="1" applyAlignment="1">
      <alignment horizontal="center" vertical="center" readingOrder="2"/>
    </xf>
    <xf numFmtId="0" fontId="29" fillId="34" borderId="10" xfId="0" applyFont="1" applyFill="1" applyBorder="1" applyAlignment="1">
      <alignment horizontal="center" vertical="center" readingOrder="2"/>
    </xf>
    <xf numFmtId="0" fontId="29" fillId="34" borderId="10" xfId="0" applyFont="1" applyFill="1" applyBorder="1" applyAlignment="1">
      <alignment horizontal="center" vertical="center" readingOrder="1"/>
    </xf>
    <xf numFmtId="0" fontId="27" fillId="0" borderId="14" xfId="0" applyFont="1" applyBorder="1" applyAlignment="1">
      <alignment vertical="center" readingOrder="2"/>
    </xf>
    <xf numFmtId="0" fontId="20" fillId="0" borderId="14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 readingOrder="1"/>
    </xf>
    <xf numFmtId="0" fontId="28" fillId="0" borderId="0" xfId="0" applyFont="1" applyAlignment="1">
      <alignment vertical="center" readingOrder="1"/>
    </xf>
    <xf numFmtId="0" fontId="32" fillId="0" borderId="10" xfId="0" applyFont="1" applyBorder="1" applyAlignment="1">
      <alignment horizontal="center" vertical="center" readingOrder="2"/>
    </xf>
    <xf numFmtId="0" fontId="22" fillId="35" borderId="0" xfId="0" applyFont="1" applyFill="1" applyAlignment="1">
      <alignment vertical="center"/>
    </xf>
    <xf numFmtId="0" fontId="19" fillId="0" borderId="0" xfId="0" applyFont="1" applyAlignment="1">
      <alignment horizontal="center" vertical="center" readingOrder="1"/>
    </xf>
    <xf numFmtId="0" fontId="22" fillId="36" borderId="0" xfId="0" applyFont="1" applyFill="1" applyAlignment="1">
      <alignment vertical="center"/>
    </xf>
    <xf numFmtId="0" fontId="19" fillId="34" borderId="10" xfId="0" applyFont="1" applyFill="1" applyBorder="1" applyAlignment="1">
      <alignment horizontal="center" vertical="center" readingOrder="2"/>
    </xf>
    <xf numFmtId="0" fontId="19" fillId="34" borderId="10" xfId="0" applyFont="1" applyFill="1" applyBorder="1" applyAlignment="1">
      <alignment horizontal="left" readingOrder="2"/>
    </xf>
    <xf numFmtId="0" fontId="34" fillId="34" borderId="10" xfId="0" applyFont="1" applyFill="1" applyBorder="1" applyAlignment="1">
      <alignment horizontal="center" vertical="center" readingOrder="2"/>
    </xf>
    <xf numFmtId="0" fontId="32" fillId="34" borderId="10" xfId="0" applyFont="1" applyFill="1" applyBorder="1" applyAlignment="1">
      <alignment horizontal="center" vertical="center" readingOrder="2"/>
    </xf>
    <xf numFmtId="0" fontId="19" fillId="0" borderId="0" xfId="0" applyFont="1" applyAlignment="1">
      <alignment vertical="center" wrapText="1" readingOrder="2"/>
    </xf>
    <xf numFmtId="0" fontId="19" fillId="34" borderId="10" xfId="0" applyFont="1" applyFill="1" applyBorder="1" applyAlignment="1">
      <alignment horizontal="center" vertical="center" readingOrder="2"/>
    </xf>
    <xf numFmtId="0" fontId="19" fillId="34" borderId="10" xfId="0" applyFont="1" applyFill="1" applyBorder="1" applyAlignment="1">
      <alignment horizontal="center" vertical="center" readingOrder="1"/>
    </xf>
    <xf numFmtId="0" fontId="19" fillId="34" borderId="10" xfId="0" applyFont="1" applyFill="1" applyBorder="1" applyAlignment="1">
      <alignment horizontal="center" vertical="center" readingOrder="2"/>
    </xf>
    <xf numFmtId="0" fontId="19" fillId="34" borderId="10" xfId="0" applyFont="1" applyFill="1" applyBorder="1" applyAlignment="1">
      <alignment horizontal="center" vertical="center" readingOrder="1"/>
    </xf>
    <xf numFmtId="0" fontId="19" fillId="34" borderId="19" xfId="0" applyFont="1" applyFill="1" applyBorder="1" applyAlignment="1">
      <alignment horizontal="center" vertical="center" readingOrder="2"/>
    </xf>
    <xf numFmtId="0" fontId="19" fillId="34" borderId="21" xfId="0" applyFont="1" applyFill="1" applyBorder="1" applyAlignment="1">
      <alignment horizontal="center" vertical="center" readingOrder="2"/>
    </xf>
    <xf numFmtId="0" fontId="19" fillId="0" borderId="15" xfId="0" applyFont="1" applyBorder="1" applyAlignment="1">
      <alignment vertical="center" wrapText="1" readingOrder="2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19" fillId="34" borderId="23" xfId="0" applyFont="1" applyFill="1" applyBorder="1" applyAlignment="1">
      <alignment horizontal="center" vertical="center" readingOrder="2"/>
    </xf>
    <xf numFmtId="0" fontId="19" fillId="34" borderId="22" xfId="0" applyFont="1" applyFill="1" applyBorder="1" applyAlignment="1">
      <alignment horizontal="center" vertical="center" readingOrder="1"/>
    </xf>
    <xf numFmtId="0" fontId="19" fillId="0" borderId="22" xfId="0" applyFont="1" applyBorder="1" applyAlignment="1">
      <alignment horizontal="center" vertical="center" readingOrder="2"/>
    </xf>
    <xf numFmtId="0" fontId="19" fillId="34" borderId="24" xfId="0" applyFont="1" applyFill="1" applyBorder="1" applyAlignment="1">
      <alignment horizontal="center" vertical="center" readingOrder="2"/>
    </xf>
    <xf numFmtId="0" fontId="19" fillId="0" borderId="25" xfId="0" applyFont="1" applyBorder="1" applyAlignment="1">
      <alignment horizontal="center" vertical="center" readingOrder="2"/>
    </xf>
    <xf numFmtId="0" fontId="19" fillId="0" borderId="26" xfId="0" applyFont="1" applyBorder="1" applyAlignment="1">
      <alignment horizontal="center" vertical="center" readingOrder="2"/>
    </xf>
    <xf numFmtId="0" fontId="19" fillId="34" borderId="12" xfId="0" applyFont="1" applyFill="1" applyBorder="1" applyAlignment="1">
      <alignment horizontal="center" vertical="center" readingOrder="2"/>
    </xf>
    <xf numFmtId="0" fontId="19" fillId="34" borderId="11" xfId="0" applyFont="1" applyFill="1" applyBorder="1" applyAlignment="1">
      <alignment horizontal="center" vertical="center" readingOrder="2"/>
    </xf>
    <xf numFmtId="0" fontId="19" fillId="34" borderId="12" xfId="0" applyFont="1" applyFill="1" applyBorder="1" applyAlignment="1">
      <alignment horizontal="center" readingOrder="1"/>
    </xf>
    <xf numFmtId="0" fontId="19" fillId="34" borderId="11" xfId="0" applyFont="1" applyFill="1" applyBorder="1" applyAlignment="1">
      <alignment horizontal="center" readingOrder="1"/>
    </xf>
    <xf numFmtId="0" fontId="19" fillId="36" borderId="0" xfId="0" applyFont="1" applyFill="1" applyAlignment="1">
      <alignment horizontal="right" vertical="center" wrapText="1" readingOrder="2"/>
    </xf>
    <xf numFmtId="0" fontId="19" fillId="34" borderId="12" xfId="0" applyFont="1" applyFill="1" applyBorder="1" applyAlignment="1">
      <alignment horizontal="center" vertical="center" readingOrder="1"/>
    </xf>
    <xf numFmtId="0" fontId="19" fillId="34" borderId="11" xfId="0" applyFont="1" applyFill="1" applyBorder="1" applyAlignment="1">
      <alignment horizontal="center" vertical="center" readingOrder="1"/>
    </xf>
    <xf numFmtId="0" fontId="27" fillId="0" borderId="0" xfId="0" applyFont="1" applyAlignment="1">
      <alignment horizontal="right" vertical="center" readingOrder="2"/>
    </xf>
    <xf numFmtId="0" fontId="19" fillId="37" borderId="0" xfId="0" applyFont="1" applyFill="1" applyAlignment="1">
      <alignment horizontal="right" vertical="center" wrapText="1" readingOrder="2"/>
    </xf>
    <xf numFmtId="0" fontId="19" fillId="34" borderId="18" xfId="0" applyFont="1" applyFill="1" applyBorder="1" applyAlignment="1">
      <alignment horizontal="center" vertical="center" readingOrder="2"/>
    </xf>
    <xf numFmtId="0" fontId="19" fillId="34" borderId="20" xfId="0" applyFont="1" applyFill="1" applyBorder="1" applyAlignment="1">
      <alignment horizontal="center" vertical="center" readingOrder="2"/>
    </xf>
    <xf numFmtId="0" fontId="19" fillId="34" borderId="27" xfId="0" applyFont="1" applyFill="1" applyBorder="1" applyAlignment="1">
      <alignment horizontal="center" vertical="center" readingOrder="2"/>
    </xf>
    <xf numFmtId="0" fontId="19" fillId="34" borderId="28" xfId="0" applyFont="1" applyFill="1" applyBorder="1" applyAlignment="1">
      <alignment horizontal="center" vertical="center" readingOrder="2"/>
    </xf>
    <xf numFmtId="0" fontId="19" fillId="34" borderId="10" xfId="0" applyFont="1" applyFill="1" applyBorder="1" applyAlignment="1">
      <alignment horizontal="center" vertical="center" readingOrder="2"/>
    </xf>
    <xf numFmtId="0" fontId="19" fillId="34" borderId="10" xfId="0" applyFont="1" applyFill="1" applyBorder="1" applyAlignment="1">
      <alignment horizontal="center" vertical="center" readingOrder="1"/>
    </xf>
    <xf numFmtId="0" fontId="19" fillId="36" borderId="0" xfId="0" applyFont="1" applyFill="1" applyAlignment="1">
      <alignment horizontal="left" vertical="center" wrapText="1" readingOrder="1"/>
    </xf>
    <xf numFmtId="0" fontId="19" fillId="0" borderId="0" xfId="0" applyFont="1" applyAlignment="1">
      <alignment vertical="center" wrapText="1" readingOrder="2"/>
    </xf>
    <xf numFmtId="0" fontId="19" fillId="36" borderId="0" xfId="0" applyFont="1" applyFill="1" applyAlignment="1">
      <alignment vertical="center" wrapText="1" readingOrder="1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/>
    <cellStyle name="40% - Accent6 2 2" xfId="4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Percent 3" xfId="44"/>
    <cellStyle name="Title" xfId="1" builtinId="15" customBuiltin="1"/>
    <cellStyle name="Total" xfId="17" builtinId="25" customBuiltin="1"/>
    <cellStyle name="TXT2" xfId="46"/>
    <cellStyle name="Warning Text" xfId="14" builtinId="11" customBuiltin="1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6"/>
  <sheetViews>
    <sheetView rightToLeft="1" tabSelected="1" topLeftCell="D266" zoomScale="136" zoomScaleNormal="136" workbookViewId="0">
      <selection activeCell="O269" sqref="O269:Q269"/>
    </sheetView>
  </sheetViews>
  <sheetFormatPr defaultColWidth="9.140625" defaultRowHeight="15.75"/>
  <cols>
    <col min="1" max="1" width="18" style="3" customWidth="1"/>
    <col min="2" max="3" width="9.140625" style="3"/>
    <col min="4" max="4" width="9.85546875" style="3" customWidth="1"/>
    <col min="5" max="9" width="9.140625" style="3" customWidth="1"/>
    <col min="10" max="10" width="9.42578125" style="3" customWidth="1"/>
    <col min="11" max="11" width="10" style="3" customWidth="1"/>
    <col min="12" max="12" width="9.7109375" style="3" customWidth="1"/>
    <col min="13" max="13" width="9.140625" style="3" customWidth="1"/>
    <col min="14" max="14" width="13" style="3" customWidth="1"/>
    <col min="15" max="15" width="29.5703125" style="3" customWidth="1"/>
    <col min="16" max="16" width="11.42578125" style="3" customWidth="1"/>
    <col min="17" max="16384" width="9.140625" style="3"/>
  </cols>
  <sheetData>
    <row r="1" spans="1:27">
      <c r="A1" s="2" t="s">
        <v>455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7" t="s">
        <v>405</v>
      </c>
      <c r="N1" s="67"/>
      <c r="O1" s="6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0" customHeight="1">
      <c r="A2" s="55" t="s">
        <v>553</v>
      </c>
      <c r="B2" s="55"/>
      <c r="C2" s="55"/>
      <c r="D2" s="4"/>
      <c r="E2" s="4"/>
      <c r="F2" s="4"/>
      <c r="G2" s="4"/>
      <c r="H2" s="4"/>
      <c r="I2" s="4"/>
      <c r="J2" s="4"/>
      <c r="K2" s="4"/>
      <c r="L2" s="4"/>
      <c r="M2" s="4"/>
      <c r="N2" s="68" t="s">
        <v>552</v>
      </c>
      <c r="O2" s="68"/>
      <c r="P2" s="1"/>
      <c r="Q2" s="1"/>
      <c r="R2" s="1"/>
      <c r="S2" s="4"/>
      <c r="T2" s="1"/>
      <c r="U2" s="1"/>
      <c r="V2" s="4"/>
      <c r="W2" s="4"/>
      <c r="X2" s="4"/>
      <c r="Y2" s="4"/>
      <c r="Z2" s="4"/>
      <c r="AA2" s="4"/>
    </row>
    <row r="3" spans="1:27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 t="s">
        <v>1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51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56" t="s">
        <v>16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52"/>
      <c r="B5" s="14" t="s">
        <v>17</v>
      </c>
      <c r="C5" s="14" t="s">
        <v>18</v>
      </c>
      <c r="D5" s="14" t="s">
        <v>19</v>
      </c>
      <c r="E5" s="14" t="s">
        <v>20</v>
      </c>
      <c r="F5" s="14" t="s">
        <v>21</v>
      </c>
      <c r="G5" s="14" t="s">
        <v>22</v>
      </c>
      <c r="H5" s="14" t="s">
        <v>23</v>
      </c>
      <c r="I5" s="14" t="s">
        <v>24</v>
      </c>
      <c r="J5" s="14" t="s">
        <v>25</v>
      </c>
      <c r="K5" s="14" t="s">
        <v>26</v>
      </c>
      <c r="L5" s="14" t="s">
        <v>27</v>
      </c>
      <c r="M5" s="14" t="s">
        <v>28</v>
      </c>
      <c r="N5" s="14" t="s">
        <v>29</v>
      </c>
      <c r="O5" s="5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36" t="s">
        <v>634</v>
      </c>
      <c r="B6" s="10">
        <v>407.1</v>
      </c>
      <c r="C6" s="10">
        <v>395.6</v>
      </c>
      <c r="D6" s="10">
        <v>127.1</v>
      </c>
      <c r="E6" s="10">
        <v>25.6</v>
      </c>
      <c r="F6" s="10">
        <v>0</v>
      </c>
      <c r="G6" s="10">
        <v>0</v>
      </c>
      <c r="H6" s="10">
        <v>0</v>
      </c>
      <c r="I6" s="10">
        <v>0</v>
      </c>
      <c r="J6" s="10">
        <v>12</v>
      </c>
      <c r="K6" s="10">
        <v>0.5</v>
      </c>
      <c r="L6" s="10">
        <v>66</v>
      </c>
      <c r="M6" s="10">
        <v>304.39999999999998</v>
      </c>
      <c r="N6" s="10">
        <v>1338.3</v>
      </c>
      <c r="O6" s="3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36" t="s">
        <v>635</v>
      </c>
      <c r="B7" s="10">
        <v>176.8</v>
      </c>
      <c r="C7" s="10">
        <v>207.9</v>
      </c>
      <c r="D7" s="10">
        <v>40.9</v>
      </c>
      <c r="E7" s="10">
        <v>3.4</v>
      </c>
      <c r="F7" s="10">
        <v>0</v>
      </c>
      <c r="G7" s="10">
        <v>0</v>
      </c>
      <c r="H7" s="10">
        <v>0</v>
      </c>
      <c r="I7" s="10">
        <v>0</v>
      </c>
      <c r="J7" s="10">
        <v>1.5</v>
      </c>
      <c r="K7" s="10">
        <v>0</v>
      </c>
      <c r="L7" s="10">
        <v>50.7</v>
      </c>
      <c r="M7" s="10">
        <v>136.1</v>
      </c>
      <c r="N7" s="10">
        <v>644.29999999999995</v>
      </c>
      <c r="O7" s="36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36" t="s">
        <v>636</v>
      </c>
      <c r="B8" s="10">
        <v>120.4</v>
      </c>
      <c r="C8" s="10">
        <v>183.5</v>
      </c>
      <c r="D8" s="10">
        <v>19.8</v>
      </c>
      <c r="E8" s="10">
        <v>4.9000000000000004</v>
      </c>
      <c r="F8" s="10">
        <v>0</v>
      </c>
      <c r="G8" s="10">
        <v>0</v>
      </c>
      <c r="H8" s="10">
        <v>0</v>
      </c>
      <c r="I8" s="10">
        <v>0</v>
      </c>
      <c r="J8" s="10">
        <v>0.2</v>
      </c>
      <c r="K8" s="10">
        <v>0.5</v>
      </c>
      <c r="L8" s="10">
        <v>56.5</v>
      </c>
      <c r="M8" s="10">
        <v>45.3</v>
      </c>
      <c r="N8" s="10">
        <v>431.1</v>
      </c>
      <c r="O8" s="36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7" t="s">
        <v>391</v>
      </c>
      <c r="B9" s="18">
        <f t="shared" ref="B9:N9" si="0">AVERAGE(B6:B8)</f>
        <v>234.76666666666668</v>
      </c>
      <c r="C9" s="18">
        <f t="shared" si="0"/>
        <v>262.33333333333331</v>
      </c>
      <c r="D9" s="18">
        <f t="shared" si="0"/>
        <v>62.6</v>
      </c>
      <c r="E9" s="18">
        <f t="shared" si="0"/>
        <v>11.299999999999999</v>
      </c>
      <c r="F9" s="18">
        <f t="shared" si="0"/>
        <v>0</v>
      </c>
      <c r="G9" s="18">
        <f t="shared" si="0"/>
        <v>0</v>
      </c>
      <c r="H9" s="18">
        <f t="shared" si="0"/>
        <v>0</v>
      </c>
      <c r="I9" s="18">
        <f t="shared" si="0"/>
        <v>0</v>
      </c>
      <c r="J9" s="18">
        <f t="shared" si="0"/>
        <v>4.5666666666666664</v>
      </c>
      <c r="K9" s="18">
        <f t="shared" si="0"/>
        <v>0.33333333333333331</v>
      </c>
      <c r="L9" s="18">
        <f t="shared" si="0"/>
        <v>57.733333333333327</v>
      </c>
      <c r="M9" s="18">
        <f t="shared" si="0"/>
        <v>161.93333333333334</v>
      </c>
      <c r="N9" s="18">
        <f t="shared" si="0"/>
        <v>804.56666666666661</v>
      </c>
      <c r="O9" s="19" t="s">
        <v>392</v>
      </c>
    </row>
    <row r="10" spans="1:27">
      <c r="A10" s="58" t="s">
        <v>372</v>
      </c>
      <c r="B10" s="58"/>
      <c r="C10" s="58"/>
    </row>
    <row r="12" spans="1:27" ht="24" customHeight="1">
      <c r="A12" s="55" t="s">
        <v>517</v>
      </c>
      <c r="B12" s="55"/>
      <c r="C12" s="55"/>
      <c r="D12" s="55"/>
      <c r="E12" s="1"/>
      <c r="F12" s="1"/>
      <c r="G12" s="1"/>
      <c r="H12" s="1"/>
      <c r="I12" s="1"/>
      <c r="J12" s="1"/>
      <c r="K12" s="1"/>
      <c r="L12" s="1"/>
      <c r="M12" s="1"/>
      <c r="N12" s="1"/>
      <c r="O12" s="30" t="s">
        <v>554</v>
      </c>
    </row>
    <row r="13" spans="1:27">
      <c r="A13" s="4" t="s">
        <v>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4" t="s">
        <v>1</v>
      </c>
    </row>
    <row r="14" spans="1:27">
      <c r="A14" s="51" t="s">
        <v>2</v>
      </c>
      <c r="B14" s="13" t="s">
        <v>3</v>
      </c>
      <c r="C14" s="13" t="s">
        <v>4</v>
      </c>
      <c r="D14" s="13" t="s">
        <v>5</v>
      </c>
      <c r="E14" s="13" t="s">
        <v>6</v>
      </c>
      <c r="F14" s="13" t="s">
        <v>7</v>
      </c>
      <c r="G14" s="13" t="s">
        <v>8</v>
      </c>
      <c r="H14" s="13" t="s">
        <v>9</v>
      </c>
      <c r="I14" s="13" t="s">
        <v>10</v>
      </c>
      <c r="J14" s="13" t="s">
        <v>11</v>
      </c>
      <c r="K14" s="13" t="s">
        <v>12</v>
      </c>
      <c r="L14" s="13" t="s">
        <v>13</v>
      </c>
      <c r="M14" s="13" t="s">
        <v>14</v>
      </c>
      <c r="N14" s="13" t="s">
        <v>15</v>
      </c>
      <c r="O14" s="56" t="s">
        <v>16</v>
      </c>
    </row>
    <row r="15" spans="1:27">
      <c r="A15" s="52"/>
      <c r="B15" s="14" t="s">
        <v>17</v>
      </c>
      <c r="C15" s="14" t="s">
        <v>18</v>
      </c>
      <c r="D15" s="14" t="s">
        <v>19</v>
      </c>
      <c r="E15" s="14" t="s">
        <v>20</v>
      </c>
      <c r="F15" s="14" t="s">
        <v>21</v>
      </c>
      <c r="G15" s="14" t="s">
        <v>22</v>
      </c>
      <c r="H15" s="14" t="s">
        <v>23</v>
      </c>
      <c r="I15" s="14" t="s">
        <v>24</v>
      </c>
      <c r="J15" s="14" t="s">
        <v>25</v>
      </c>
      <c r="K15" s="14" t="s">
        <v>26</v>
      </c>
      <c r="L15" s="14" t="s">
        <v>27</v>
      </c>
      <c r="M15" s="14" t="s">
        <v>28</v>
      </c>
      <c r="N15" s="14" t="s">
        <v>29</v>
      </c>
      <c r="O15" s="57"/>
    </row>
    <row r="16" spans="1:27">
      <c r="A16" s="13" t="s">
        <v>335</v>
      </c>
      <c r="B16" s="10">
        <v>0.96</v>
      </c>
      <c r="C16" s="10">
        <v>0.28999999999999998</v>
      </c>
      <c r="D16" s="10">
        <v>0</v>
      </c>
      <c r="E16" s="10">
        <v>6.35</v>
      </c>
      <c r="F16" s="10">
        <v>4.68</v>
      </c>
      <c r="G16" s="10">
        <v>4.33</v>
      </c>
      <c r="H16" s="10">
        <v>4.38</v>
      </c>
      <c r="I16" s="10">
        <v>1.94</v>
      </c>
      <c r="J16" s="10">
        <v>3.75</v>
      </c>
      <c r="K16" s="10">
        <v>0.73</v>
      </c>
      <c r="L16" s="10">
        <v>1.96</v>
      </c>
      <c r="M16" s="10">
        <v>3.35</v>
      </c>
      <c r="N16" s="10">
        <v>32.72</v>
      </c>
      <c r="O16" s="13" t="s">
        <v>336</v>
      </c>
    </row>
    <row r="17" spans="1:27">
      <c r="A17" s="13" t="s">
        <v>406</v>
      </c>
      <c r="B17" s="10">
        <v>0</v>
      </c>
      <c r="C17" s="10">
        <v>0.32</v>
      </c>
      <c r="D17" s="10">
        <v>0</v>
      </c>
      <c r="E17" s="10">
        <v>1.7</v>
      </c>
      <c r="F17" s="10">
        <v>4.2300000000000004</v>
      </c>
      <c r="G17" s="10">
        <v>4.55</v>
      </c>
      <c r="H17" s="10">
        <v>2.82</v>
      </c>
      <c r="I17" s="10">
        <v>2.19</v>
      </c>
      <c r="J17" s="10">
        <v>4.7</v>
      </c>
      <c r="K17" s="10">
        <v>0.75</v>
      </c>
      <c r="L17" s="10">
        <v>0.82</v>
      </c>
      <c r="M17" s="10">
        <v>8.4</v>
      </c>
      <c r="N17" s="10">
        <v>30.480000000000004</v>
      </c>
      <c r="O17" s="13" t="s">
        <v>415</v>
      </c>
    </row>
    <row r="18" spans="1:27">
      <c r="A18" s="13" t="s">
        <v>407</v>
      </c>
      <c r="B18" s="10">
        <v>12.57</v>
      </c>
      <c r="C18" s="10">
        <v>1.72</v>
      </c>
      <c r="D18" s="10">
        <v>0</v>
      </c>
      <c r="E18" s="10">
        <v>0.94</v>
      </c>
      <c r="F18" s="10">
        <v>0</v>
      </c>
      <c r="G18" s="10">
        <v>0</v>
      </c>
      <c r="H18" s="10">
        <v>3.99</v>
      </c>
      <c r="I18" s="10">
        <v>0.6</v>
      </c>
      <c r="J18" s="10">
        <v>0</v>
      </c>
      <c r="K18" s="10">
        <v>1.88</v>
      </c>
      <c r="L18" s="10">
        <v>0.8</v>
      </c>
      <c r="M18" s="10">
        <v>2.91</v>
      </c>
      <c r="N18" s="10">
        <v>25.41</v>
      </c>
      <c r="O18" s="13" t="s">
        <v>416</v>
      </c>
    </row>
    <row r="19" spans="1:27">
      <c r="A19" s="13" t="s">
        <v>408</v>
      </c>
      <c r="B19" s="10">
        <v>0.92</v>
      </c>
      <c r="C19" s="10">
        <v>0.28000000000000003</v>
      </c>
      <c r="D19" s="10">
        <v>0</v>
      </c>
      <c r="E19" s="10">
        <v>14.54</v>
      </c>
      <c r="F19" s="10">
        <v>0</v>
      </c>
      <c r="G19" s="10">
        <v>0</v>
      </c>
      <c r="H19" s="10">
        <v>4.88</v>
      </c>
      <c r="I19" s="10">
        <v>0</v>
      </c>
      <c r="J19" s="10">
        <v>0</v>
      </c>
      <c r="K19" s="10">
        <v>0</v>
      </c>
      <c r="L19" s="10">
        <v>3.38</v>
      </c>
      <c r="M19" s="10">
        <v>1.36</v>
      </c>
      <c r="N19" s="10">
        <f t="shared" ref="N19:N25" si="1">SUM(B19:M19)</f>
        <v>25.359999999999996</v>
      </c>
      <c r="O19" s="13" t="s">
        <v>417</v>
      </c>
    </row>
    <row r="20" spans="1:27">
      <c r="A20" s="13" t="s">
        <v>409</v>
      </c>
      <c r="B20" s="10">
        <v>0.1</v>
      </c>
      <c r="C20" s="10">
        <v>0.2</v>
      </c>
      <c r="D20" s="10">
        <v>0</v>
      </c>
      <c r="E20" s="10">
        <v>1.26</v>
      </c>
      <c r="F20" s="10">
        <v>0.1</v>
      </c>
      <c r="G20" s="10">
        <v>0</v>
      </c>
      <c r="H20" s="10">
        <v>6.49</v>
      </c>
      <c r="I20" s="10">
        <v>0.55000000000000004</v>
      </c>
      <c r="J20" s="10">
        <v>5.5</v>
      </c>
      <c r="K20" s="10">
        <v>0.45</v>
      </c>
      <c r="L20" s="10">
        <v>0</v>
      </c>
      <c r="M20" s="10">
        <v>0.38</v>
      </c>
      <c r="N20" s="10">
        <f t="shared" si="1"/>
        <v>15.030000000000001</v>
      </c>
      <c r="O20" s="13" t="s">
        <v>418</v>
      </c>
    </row>
    <row r="21" spans="1:27">
      <c r="A21" s="13" t="s">
        <v>410</v>
      </c>
      <c r="B21" s="10">
        <v>0</v>
      </c>
      <c r="C21" s="10">
        <v>0.35</v>
      </c>
      <c r="D21" s="10">
        <v>0</v>
      </c>
      <c r="E21" s="10">
        <v>5.27</v>
      </c>
      <c r="F21" s="10">
        <v>0</v>
      </c>
      <c r="G21" s="10">
        <v>2.23</v>
      </c>
      <c r="H21" s="10">
        <v>13.89</v>
      </c>
      <c r="I21" s="10">
        <v>5</v>
      </c>
      <c r="J21" s="10">
        <v>3.02</v>
      </c>
      <c r="K21" s="10">
        <v>0</v>
      </c>
      <c r="L21" s="10">
        <v>3.1</v>
      </c>
      <c r="M21" s="10">
        <v>0.21</v>
      </c>
      <c r="N21" s="10">
        <f t="shared" si="1"/>
        <v>33.07</v>
      </c>
      <c r="O21" s="13" t="s">
        <v>419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3" t="s">
        <v>411</v>
      </c>
      <c r="B22" s="10">
        <v>0</v>
      </c>
      <c r="C22" s="10">
        <v>0.16</v>
      </c>
      <c r="D22" s="10">
        <v>0</v>
      </c>
      <c r="E22" s="10">
        <v>5.45</v>
      </c>
      <c r="F22" s="10">
        <v>0.96</v>
      </c>
      <c r="G22" s="10">
        <v>1.8</v>
      </c>
      <c r="H22" s="10">
        <v>0.86</v>
      </c>
      <c r="I22" s="10">
        <v>3.35</v>
      </c>
      <c r="J22" s="10">
        <v>5.15</v>
      </c>
      <c r="K22" s="10">
        <v>0.97</v>
      </c>
      <c r="L22" s="10">
        <v>2.46</v>
      </c>
      <c r="M22" s="10">
        <v>5.29</v>
      </c>
      <c r="N22" s="10">
        <f t="shared" si="1"/>
        <v>26.45</v>
      </c>
      <c r="O22" s="13" t="s">
        <v>420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3" t="s">
        <v>412</v>
      </c>
      <c r="B23" s="10">
        <v>0.38</v>
      </c>
      <c r="C23" s="10">
        <v>0.18</v>
      </c>
      <c r="D23" s="10">
        <v>0</v>
      </c>
      <c r="E23" s="10">
        <v>5.08</v>
      </c>
      <c r="F23" s="10">
        <v>3.6</v>
      </c>
      <c r="G23" s="10">
        <v>2.11</v>
      </c>
      <c r="H23" s="10">
        <v>7.09</v>
      </c>
      <c r="I23" s="10">
        <v>4.22</v>
      </c>
      <c r="J23" s="10">
        <v>5.3</v>
      </c>
      <c r="K23" s="10">
        <v>2.21</v>
      </c>
      <c r="L23" s="10">
        <v>5.82</v>
      </c>
      <c r="M23" s="10">
        <v>12.03</v>
      </c>
      <c r="N23" s="10">
        <f t="shared" si="1"/>
        <v>48.019999999999996</v>
      </c>
      <c r="O23" s="13" t="s">
        <v>421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3" t="s">
        <v>413</v>
      </c>
      <c r="B24" s="10">
        <v>8.6999999999999993</v>
      </c>
      <c r="C24" s="10">
        <v>0.2</v>
      </c>
      <c r="D24" s="10">
        <v>0</v>
      </c>
      <c r="E24" s="10">
        <v>8.5</v>
      </c>
      <c r="F24" s="10">
        <v>2.88</v>
      </c>
      <c r="G24" s="10">
        <v>12.3</v>
      </c>
      <c r="H24" s="10">
        <v>3.78</v>
      </c>
      <c r="I24" s="10">
        <v>3.3</v>
      </c>
      <c r="J24" s="10">
        <v>0.5</v>
      </c>
      <c r="K24" s="10">
        <v>3.38</v>
      </c>
      <c r="L24" s="10">
        <v>3.65</v>
      </c>
      <c r="M24" s="10">
        <v>12.18</v>
      </c>
      <c r="N24" s="10">
        <f t="shared" si="1"/>
        <v>59.37</v>
      </c>
      <c r="O24" s="13" t="s">
        <v>422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3" t="s">
        <v>414</v>
      </c>
      <c r="B25" s="10">
        <v>0.52</v>
      </c>
      <c r="C25" s="10">
        <v>0.13</v>
      </c>
      <c r="D25" s="10">
        <v>0</v>
      </c>
      <c r="E25" s="10">
        <v>4.28</v>
      </c>
      <c r="F25" s="10">
        <v>10.78</v>
      </c>
      <c r="G25" s="10">
        <v>1.05</v>
      </c>
      <c r="H25" s="10">
        <v>2.27</v>
      </c>
      <c r="I25" s="10">
        <v>2.12</v>
      </c>
      <c r="J25" s="10">
        <v>0</v>
      </c>
      <c r="K25" s="10">
        <v>1.1599999999999999</v>
      </c>
      <c r="L25" s="10">
        <v>9.2899999999999991</v>
      </c>
      <c r="M25" s="10">
        <v>8.57</v>
      </c>
      <c r="N25" s="10">
        <f t="shared" si="1"/>
        <v>40.17</v>
      </c>
      <c r="O25" s="13" t="s">
        <v>423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6.5" thickBot="1">
      <c r="A26" s="17" t="s">
        <v>391</v>
      </c>
      <c r="B26" s="18">
        <f>AVERAGE(B16:B25)</f>
        <v>2.415</v>
      </c>
      <c r="C26" s="18">
        <f t="shared" ref="C26:N26" si="2">AVERAGE(C16:C25)</f>
        <v>0.38300000000000012</v>
      </c>
      <c r="D26" s="18">
        <f t="shared" si="2"/>
        <v>0</v>
      </c>
      <c r="E26" s="18">
        <f t="shared" si="2"/>
        <v>5.3369999999999997</v>
      </c>
      <c r="F26" s="18">
        <f t="shared" si="2"/>
        <v>2.7229999999999999</v>
      </c>
      <c r="G26" s="18">
        <f t="shared" si="2"/>
        <v>2.8370000000000002</v>
      </c>
      <c r="H26" s="18">
        <f t="shared" si="2"/>
        <v>5.0450000000000008</v>
      </c>
      <c r="I26" s="18">
        <f t="shared" si="2"/>
        <v>2.327</v>
      </c>
      <c r="J26" s="18">
        <f t="shared" si="2"/>
        <v>2.7919999999999998</v>
      </c>
      <c r="K26" s="18">
        <f t="shared" si="2"/>
        <v>1.153</v>
      </c>
      <c r="L26" s="18">
        <f t="shared" si="2"/>
        <v>3.1279999999999997</v>
      </c>
      <c r="M26" s="18">
        <f t="shared" si="2"/>
        <v>5.468</v>
      </c>
      <c r="N26" s="18">
        <f t="shared" si="2"/>
        <v>33.607999999999997</v>
      </c>
      <c r="O26" s="19" t="s">
        <v>392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58" t="s">
        <v>337</v>
      </c>
      <c r="B27" s="58"/>
      <c r="C27" s="58"/>
      <c r="D27" s="23"/>
      <c r="E27" s="23"/>
      <c r="F27" s="23"/>
      <c r="G27" s="23"/>
      <c r="H27" s="23"/>
      <c r="I27" s="24"/>
      <c r="J27" s="24"/>
      <c r="K27" s="24"/>
      <c r="L27" s="24"/>
      <c r="M27" s="24"/>
      <c r="N27" s="25"/>
      <c r="O27" s="26" t="s">
        <v>338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3" t="s">
        <v>396</v>
      </c>
    </row>
    <row r="30" spans="1:27" ht="19.5" customHeight="1">
      <c r="A30" s="55" t="s">
        <v>516</v>
      </c>
      <c r="B30" s="55"/>
      <c r="C30" s="55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30" t="s">
        <v>607</v>
      </c>
      <c r="P30" s="4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4" t="s">
        <v>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 t="s">
        <v>1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51" t="s">
        <v>2</v>
      </c>
      <c r="B32" s="13" t="s">
        <v>3</v>
      </c>
      <c r="C32" s="13" t="s">
        <v>4</v>
      </c>
      <c r="D32" s="13" t="s">
        <v>5</v>
      </c>
      <c r="E32" s="13" t="s">
        <v>6</v>
      </c>
      <c r="F32" s="13" t="s">
        <v>7</v>
      </c>
      <c r="G32" s="13" t="s">
        <v>8</v>
      </c>
      <c r="H32" s="13" t="s">
        <v>9</v>
      </c>
      <c r="I32" s="13" t="s">
        <v>10</v>
      </c>
      <c r="J32" s="13" t="s">
        <v>11</v>
      </c>
      <c r="K32" s="13" t="s">
        <v>12</v>
      </c>
      <c r="L32" s="13" t="s">
        <v>13</v>
      </c>
      <c r="M32" s="13" t="s">
        <v>14</v>
      </c>
      <c r="N32" s="13" t="s">
        <v>15</v>
      </c>
      <c r="O32" s="56" t="s">
        <v>16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52"/>
      <c r="B33" s="14" t="s">
        <v>17</v>
      </c>
      <c r="C33" s="14" t="s">
        <v>18</v>
      </c>
      <c r="D33" s="14" t="s">
        <v>19</v>
      </c>
      <c r="E33" s="14" t="s">
        <v>20</v>
      </c>
      <c r="F33" s="14" t="s">
        <v>21</v>
      </c>
      <c r="G33" s="14" t="s">
        <v>22</v>
      </c>
      <c r="H33" s="14" t="s">
        <v>23</v>
      </c>
      <c r="I33" s="14" t="s">
        <v>24</v>
      </c>
      <c r="J33" s="14" t="s">
        <v>25</v>
      </c>
      <c r="K33" s="14" t="s">
        <v>26</v>
      </c>
      <c r="L33" s="14" t="s">
        <v>27</v>
      </c>
      <c r="M33" s="14" t="s">
        <v>28</v>
      </c>
      <c r="N33" s="14" t="s">
        <v>29</v>
      </c>
      <c r="O33" s="57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>
      <c r="A34" s="13" t="s">
        <v>30</v>
      </c>
      <c r="B34" s="10">
        <v>0</v>
      </c>
      <c r="C34" s="10">
        <v>3.8</v>
      </c>
      <c r="D34" s="10">
        <v>0.05</v>
      </c>
      <c r="E34" s="10">
        <v>0.05</v>
      </c>
      <c r="F34" s="10">
        <v>0.05</v>
      </c>
      <c r="G34" s="10">
        <v>0</v>
      </c>
      <c r="H34" s="10">
        <v>0.05</v>
      </c>
      <c r="I34" s="10">
        <v>0</v>
      </c>
      <c r="J34" s="10">
        <v>0</v>
      </c>
      <c r="K34" s="10">
        <v>0</v>
      </c>
      <c r="L34" s="10" t="s">
        <v>387</v>
      </c>
      <c r="M34" s="10">
        <v>0</v>
      </c>
      <c r="N34" s="10">
        <f>SUM(B34:M34)</f>
        <v>3.9999999999999991</v>
      </c>
      <c r="O34" s="13" t="s">
        <v>31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>
      <c r="A35" s="17" t="s">
        <v>391</v>
      </c>
      <c r="B35" s="18">
        <v>23.4</v>
      </c>
      <c r="C35" s="18">
        <v>1</v>
      </c>
      <c r="D35" s="18">
        <v>6.4</v>
      </c>
      <c r="E35" s="18">
        <v>13.7</v>
      </c>
      <c r="F35" s="18">
        <v>1.2</v>
      </c>
      <c r="G35" s="18">
        <f t="shared" ref="G35:M35" si="3">AVERAGE(G34)</f>
        <v>0</v>
      </c>
      <c r="H35" s="18">
        <f t="shared" si="3"/>
        <v>0.05</v>
      </c>
      <c r="I35" s="18">
        <f t="shared" si="3"/>
        <v>0</v>
      </c>
      <c r="J35" s="18">
        <f t="shared" si="3"/>
        <v>0</v>
      </c>
      <c r="K35" s="18">
        <f t="shared" si="3"/>
        <v>0</v>
      </c>
      <c r="L35" s="18" t="s">
        <v>387</v>
      </c>
      <c r="M35" s="18">
        <f t="shared" si="3"/>
        <v>0</v>
      </c>
      <c r="N35" s="18">
        <f>AVERAGE(N34)</f>
        <v>3.9999999999999991</v>
      </c>
      <c r="O35" s="19" t="s">
        <v>392</v>
      </c>
    </row>
    <row r="36" spans="1:27">
      <c r="A36" s="12" t="s">
        <v>388</v>
      </c>
    </row>
    <row r="37" spans="1:27">
      <c r="A37" s="3" t="s">
        <v>389</v>
      </c>
    </row>
    <row r="39" spans="1:27" ht="22.5" customHeight="1" thickBot="1">
      <c r="A39" s="55" t="s">
        <v>529</v>
      </c>
      <c r="B39" s="55"/>
      <c r="C39" s="55"/>
      <c r="D39" s="1"/>
      <c r="E39" s="1"/>
      <c r="F39" s="1"/>
      <c r="G39" s="1"/>
      <c r="H39" s="1"/>
      <c r="I39" s="1"/>
      <c r="J39" s="1"/>
      <c r="K39" s="1"/>
      <c r="L39" s="1"/>
      <c r="M39" s="1"/>
      <c r="N39" s="30" t="s">
        <v>530</v>
      </c>
      <c r="O39" s="30"/>
      <c r="P39" s="4"/>
    </row>
    <row r="40" spans="1:27" ht="16.5" thickBot="1">
      <c r="A40" s="42" t="s">
        <v>0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4" t="s">
        <v>1</v>
      </c>
      <c r="O40" s="1"/>
      <c r="P40" s="1"/>
    </row>
    <row r="41" spans="1:27">
      <c r="A41" s="60" t="s">
        <v>2</v>
      </c>
      <c r="B41" s="40" t="s">
        <v>3</v>
      </c>
      <c r="C41" s="40" t="s">
        <v>4</v>
      </c>
      <c r="D41" s="40" t="s">
        <v>5</v>
      </c>
      <c r="E41" s="40" t="s">
        <v>6</v>
      </c>
      <c r="F41" s="40" t="s">
        <v>7</v>
      </c>
      <c r="G41" s="40" t="s">
        <v>8</v>
      </c>
      <c r="H41" s="40" t="s">
        <v>9</v>
      </c>
      <c r="I41" s="40" t="s">
        <v>10</v>
      </c>
      <c r="J41" s="40" t="s">
        <v>11</v>
      </c>
      <c r="K41" s="40" t="s">
        <v>12</v>
      </c>
      <c r="L41" s="40" t="s">
        <v>13</v>
      </c>
      <c r="M41" s="40" t="s">
        <v>14</v>
      </c>
      <c r="N41" s="45" t="s">
        <v>15</v>
      </c>
      <c r="O41" s="62" t="s">
        <v>690</v>
      </c>
      <c r="P41" s="1"/>
    </row>
    <row r="42" spans="1:27">
      <c r="A42" s="61"/>
      <c r="B42" s="37" t="s">
        <v>17</v>
      </c>
      <c r="C42" s="37" t="s">
        <v>18</v>
      </c>
      <c r="D42" s="37" t="s">
        <v>19</v>
      </c>
      <c r="E42" s="37" t="s">
        <v>20</v>
      </c>
      <c r="F42" s="37" t="s">
        <v>21</v>
      </c>
      <c r="G42" s="37" t="s">
        <v>22</v>
      </c>
      <c r="H42" s="37" t="s">
        <v>23</v>
      </c>
      <c r="I42" s="37" t="s">
        <v>24</v>
      </c>
      <c r="J42" s="37" t="s">
        <v>25</v>
      </c>
      <c r="K42" s="37" t="s">
        <v>26</v>
      </c>
      <c r="L42" s="37" t="s">
        <v>27</v>
      </c>
      <c r="M42" s="37" t="s">
        <v>28</v>
      </c>
      <c r="N42" s="46" t="s">
        <v>29</v>
      </c>
      <c r="O42" s="63"/>
      <c r="P42" s="1"/>
    </row>
    <row r="43" spans="1:27">
      <c r="A43" s="41" t="s">
        <v>32</v>
      </c>
      <c r="B43" s="10">
        <v>19.600000000000001</v>
      </c>
      <c r="C43" s="10">
        <v>21</v>
      </c>
      <c r="D43" s="10">
        <v>53</v>
      </c>
      <c r="E43" s="10">
        <v>52.2</v>
      </c>
      <c r="F43" s="10">
        <v>16</v>
      </c>
      <c r="G43" s="10">
        <v>2</v>
      </c>
      <c r="H43" s="10">
        <v>0</v>
      </c>
      <c r="I43" s="10">
        <v>0</v>
      </c>
      <c r="J43" s="10">
        <v>6</v>
      </c>
      <c r="K43" s="10">
        <v>93.6</v>
      </c>
      <c r="L43" s="10">
        <v>16</v>
      </c>
      <c r="M43" s="10">
        <v>53.6</v>
      </c>
      <c r="N43" s="47">
        <v>333</v>
      </c>
      <c r="O43" s="38" t="s">
        <v>680</v>
      </c>
      <c r="P43" s="1"/>
    </row>
    <row r="44" spans="1:27">
      <c r="A44" s="41" t="s">
        <v>33</v>
      </c>
      <c r="B44" s="10">
        <v>19</v>
      </c>
      <c r="C44" s="10">
        <v>28</v>
      </c>
      <c r="D44" s="10">
        <v>60</v>
      </c>
      <c r="E44" s="10">
        <v>70</v>
      </c>
      <c r="F44" s="10">
        <v>16</v>
      </c>
      <c r="G44" s="10">
        <v>0</v>
      </c>
      <c r="H44" s="10">
        <v>0</v>
      </c>
      <c r="I44" s="10">
        <v>0</v>
      </c>
      <c r="J44" s="10">
        <v>5</v>
      </c>
      <c r="K44" s="10">
        <v>95</v>
      </c>
      <c r="L44" s="10">
        <v>13</v>
      </c>
      <c r="M44" s="10">
        <v>57</v>
      </c>
      <c r="N44" s="47">
        <v>363</v>
      </c>
      <c r="O44" s="38" t="s">
        <v>681</v>
      </c>
    </row>
    <row r="45" spans="1:27">
      <c r="A45" s="41" t="s">
        <v>34</v>
      </c>
      <c r="B45" s="10">
        <v>16.5</v>
      </c>
      <c r="C45" s="10">
        <v>15</v>
      </c>
      <c r="D45" s="10">
        <v>51.5</v>
      </c>
      <c r="E45" s="10">
        <v>50.5</v>
      </c>
      <c r="F45" s="10">
        <v>13.5</v>
      </c>
      <c r="G45" s="10">
        <v>5</v>
      </c>
      <c r="H45" s="10">
        <v>0</v>
      </c>
      <c r="I45" s="10">
        <v>0</v>
      </c>
      <c r="J45" s="10">
        <v>1</v>
      </c>
      <c r="K45" s="10">
        <v>127.5</v>
      </c>
      <c r="L45" s="10">
        <v>23</v>
      </c>
      <c r="M45" s="10">
        <v>62.5</v>
      </c>
      <c r="N45" s="47">
        <v>366</v>
      </c>
      <c r="O45" s="38" t="s">
        <v>682</v>
      </c>
    </row>
    <row r="46" spans="1:27">
      <c r="A46" s="41" t="s">
        <v>637</v>
      </c>
      <c r="B46" s="10">
        <v>15.5</v>
      </c>
      <c r="C46" s="10">
        <v>29.5</v>
      </c>
      <c r="D46" s="10">
        <v>61.5</v>
      </c>
      <c r="E46" s="10">
        <v>33.5</v>
      </c>
      <c r="F46" s="10">
        <v>20.5</v>
      </c>
      <c r="G46" s="10">
        <v>2</v>
      </c>
      <c r="H46" s="10">
        <v>0</v>
      </c>
      <c r="I46" s="10">
        <v>0</v>
      </c>
      <c r="J46" s="10">
        <v>0</v>
      </c>
      <c r="K46" s="10">
        <v>95.3</v>
      </c>
      <c r="L46" s="10">
        <v>22</v>
      </c>
      <c r="M46" s="10">
        <v>52.7</v>
      </c>
      <c r="N46" s="47">
        <v>332.5</v>
      </c>
      <c r="O46" s="38" t="s">
        <v>683</v>
      </c>
    </row>
    <row r="47" spans="1:27">
      <c r="A47" s="41" t="s">
        <v>638</v>
      </c>
      <c r="B47" s="10">
        <v>43.4</v>
      </c>
      <c r="C47" s="10">
        <v>24.6</v>
      </c>
      <c r="D47" s="10">
        <v>73</v>
      </c>
      <c r="E47" s="10">
        <v>42.6</v>
      </c>
      <c r="F47" s="10">
        <v>12</v>
      </c>
      <c r="G47" s="10">
        <v>8.4</v>
      </c>
      <c r="H47" s="10">
        <v>0</v>
      </c>
      <c r="I47" s="10">
        <v>0</v>
      </c>
      <c r="J47" s="10">
        <v>31.4</v>
      </c>
      <c r="K47" s="10">
        <v>121.8</v>
      </c>
      <c r="L47" s="10">
        <v>54.9</v>
      </c>
      <c r="M47" s="10">
        <v>100.2</v>
      </c>
      <c r="N47" s="47">
        <v>512.29999999999995</v>
      </c>
      <c r="O47" s="38" t="s">
        <v>684</v>
      </c>
    </row>
    <row r="48" spans="1:27">
      <c r="A48" s="41" t="s">
        <v>35</v>
      </c>
      <c r="B48" s="10">
        <v>9</v>
      </c>
      <c r="C48" s="10">
        <v>9.5</v>
      </c>
      <c r="D48" s="10">
        <v>63</v>
      </c>
      <c r="E48" s="10">
        <v>42.5</v>
      </c>
      <c r="F48" s="10">
        <v>9</v>
      </c>
      <c r="G48" s="10">
        <v>0</v>
      </c>
      <c r="H48" s="10">
        <v>0</v>
      </c>
      <c r="I48" s="10">
        <v>6.2</v>
      </c>
      <c r="J48" s="10">
        <v>15</v>
      </c>
      <c r="K48" s="10">
        <v>39.9</v>
      </c>
      <c r="L48" s="10">
        <v>34.5</v>
      </c>
      <c r="M48" s="10">
        <v>18</v>
      </c>
      <c r="N48" s="47">
        <v>246.6</v>
      </c>
      <c r="O48" s="38" t="s">
        <v>679</v>
      </c>
    </row>
    <row r="49" spans="1:15">
      <c r="A49" s="41" t="s">
        <v>639</v>
      </c>
      <c r="B49" s="10">
        <v>49</v>
      </c>
      <c r="C49" s="10">
        <v>16.5</v>
      </c>
      <c r="D49" s="10">
        <v>112.5</v>
      </c>
      <c r="E49" s="10">
        <v>32.5</v>
      </c>
      <c r="F49" s="10">
        <v>5.5</v>
      </c>
      <c r="G49" s="10">
        <v>0</v>
      </c>
      <c r="H49" s="10">
        <v>0</v>
      </c>
      <c r="I49" s="10">
        <v>0</v>
      </c>
      <c r="J49" s="10">
        <v>97</v>
      </c>
      <c r="K49" s="10">
        <v>81.5</v>
      </c>
      <c r="L49" s="10">
        <v>41</v>
      </c>
      <c r="M49" s="10">
        <v>58</v>
      </c>
      <c r="N49" s="47">
        <v>493.5</v>
      </c>
      <c r="O49" s="38" t="s">
        <v>678</v>
      </c>
    </row>
    <row r="50" spans="1:15">
      <c r="A50" s="41" t="s">
        <v>36</v>
      </c>
      <c r="B50" s="10">
        <v>33.200000000000003</v>
      </c>
      <c r="C50" s="10">
        <v>27.8</v>
      </c>
      <c r="D50" s="10">
        <v>98.7</v>
      </c>
      <c r="E50" s="10">
        <v>51.4</v>
      </c>
      <c r="F50" s="10">
        <v>22.8</v>
      </c>
      <c r="G50" s="10">
        <v>0.5</v>
      </c>
      <c r="H50" s="10">
        <v>0</v>
      </c>
      <c r="I50" s="10">
        <v>8</v>
      </c>
      <c r="J50" s="10">
        <v>24.1</v>
      </c>
      <c r="K50" s="10">
        <v>127</v>
      </c>
      <c r="L50" s="10">
        <v>53.3</v>
      </c>
      <c r="M50" s="10">
        <v>123.6</v>
      </c>
      <c r="N50" s="47">
        <v>570.4</v>
      </c>
      <c r="O50" s="38" t="s">
        <v>677</v>
      </c>
    </row>
    <row r="51" spans="1:15">
      <c r="A51" s="41" t="s">
        <v>37</v>
      </c>
      <c r="B51" s="10">
        <v>24.6</v>
      </c>
      <c r="C51" s="10">
        <v>16.3</v>
      </c>
      <c r="D51" s="10">
        <v>69</v>
      </c>
      <c r="E51" s="10">
        <v>37.9</v>
      </c>
      <c r="F51" s="10">
        <v>21</v>
      </c>
      <c r="G51" s="10">
        <v>1.8</v>
      </c>
      <c r="H51" s="10">
        <v>0</v>
      </c>
      <c r="I51" s="10">
        <v>3.4</v>
      </c>
      <c r="J51" s="10">
        <v>17.399999999999999</v>
      </c>
      <c r="K51" s="10">
        <v>55.7</v>
      </c>
      <c r="L51" s="10">
        <v>30.5</v>
      </c>
      <c r="M51" s="10">
        <v>80.2</v>
      </c>
      <c r="N51" s="47">
        <v>357.8</v>
      </c>
      <c r="O51" s="38" t="s">
        <v>676</v>
      </c>
    </row>
    <row r="52" spans="1:15">
      <c r="A52" s="41" t="s">
        <v>640</v>
      </c>
      <c r="B52" s="10">
        <v>101.8</v>
      </c>
      <c r="C52" s="10">
        <v>18.8</v>
      </c>
      <c r="D52" s="10">
        <v>95</v>
      </c>
      <c r="E52" s="10">
        <v>69.8</v>
      </c>
      <c r="F52" s="10">
        <v>48</v>
      </c>
      <c r="G52" s="10">
        <v>0.9</v>
      </c>
      <c r="H52" s="10">
        <v>0</v>
      </c>
      <c r="I52" s="10">
        <v>0.4</v>
      </c>
      <c r="J52" s="10">
        <v>42.6</v>
      </c>
      <c r="K52" s="10">
        <v>178</v>
      </c>
      <c r="L52" s="10">
        <v>126.4</v>
      </c>
      <c r="M52" s="10">
        <v>225.4</v>
      </c>
      <c r="N52" s="47">
        <v>907.1</v>
      </c>
      <c r="O52" s="38" t="s">
        <v>675</v>
      </c>
    </row>
    <row r="53" spans="1:15">
      <c r="A53" s="41" t="s">
        <v>641</v>
      </c>
      <c r="B53" s="10">
        <v>31.9</v>
      </c>
      <c r="C53" s="10">
        <v>10.1</v>
      </c>
      <c r="D53" s="10">
        <v>82.9</v>
      </c>
      <c r="E53" s="10">
        <v>53.9</v>
      </c>
      <c r="F53" s="10">
        <v>37.200000000000003</v>
      </c>
      <c r="G53" s="10">
        <v>13.9</v>
      </c>
      <c r="H53" s="10">
        <v>6.8</v>
      </c>
      <c r="I53" s="10">
        <v>9.3000000000000007</v>
      </c>
      <c r="J53" s="10">
        <v>5.9</v>
      </c>
      <c r="K53" s="10">
        <v>60.6</v>
      </c>
      <c r="L53" s="10">
        <v>8.6</v>
      </c>
      <c r="M53" s="10">
        <v>61.1</v>
      </c>
      <c r="N53" s="47">
        <v>382.2</v>
      </c>
      <c r="O53" s="38" t="s">
        <v>674</v>
      </c>
    </row>
    <row r="54" spans="1:15">
      <c r="A54" s="41" t="s">
        <v>642</v>
      </c>
      <c r="B54" s="10">
        <v>7</v>
      </c>
      <c r="C54" s="10">
        <v>20</v>
      </c>
      <c r="D54" s="10">
        <v>43</v>
      </c>
      <c r="E54" s="10">
        <v>24.5</v>
      </c>
      <c r="F54" s="10">
        <v>19</v>
      </c>
      <c r="G54" s="10">
        <v>3</v>
      </c>
      <c r="H54" s="10">
        <v>0</v>
      </c>
      <c r="I54" s="10">
        <v>7</v>
      </c>
      <c r="J54" s="10">
        <v>1.2</v>
      </c>
      <c r="K54" s="10">
        <v>88</v>
      </c>
      <c r="L54" s="10">
        <v>8</v>
      </c>
      <c r="M54" s="10">
        <v>38.5</v>
      </c>
      <c r="N54" s="47">
        <v>259.2</v>
      </c>
      <c r="O54" s="38" t="s">
        <v>673</v>
      </c>
    </row>
    <row r="55" spans="1:15">
      <c r="A55" s="41" t="s">
        <v>643</v>
      </c>
      <c r="B55" s="10">
        <v>10.5</v>
      </c>
      <c r="C55" s="10">
        <v>22</v>
      </c>
      <c r="D55" s="10">
        <v>82.5</v>
      </c>
      <c r="E55" s="10">
        <v>24</v>
      </c>
      <c r="F55" s="10">
        <v>13</v>
      </c>
      <c r="G55" s="10">
        <v>0.1</v>
      </c>
      <c r="H55" s="10">
        <v>0</v>
      </c>
      <c r="I55" s="10">
        <v>7.5</v>
      </c>
      <c r="J55" s="10">
        <v>0.5</v>
      </c>
      <c r="K55" s="10">
        <v>60.5</v>
      </c>
      <c r="L55" s="10">
        <v>2</v>
      </c>
      <c r="M55" s="10">
        <v>39.5</v>
      </c>
      <c r="N55" s="47">
        <v>262.10000000000002</v>
      </c>
      <c r="O55" s="38" t="s">
        <v>672</v>
      </c>
    </row>
    <row r="56" spans="1:15">
      <c r="A56" s="41" t="s">
        <v>644</v>
      </c>
      <c r="B56" s="10">
        <v>1</v>
      </c>
      <c r="C56" s="10">
        <v>3</v>
      </c>
      <c r="D56" s="10">
        <v>49</v>
      </c>
      <c r="E56" s="10">
        <v>22</v>
      </c>
      <c r="F56" s="10">
        <v>11</v>
      </c>
      <c r="G56" s="10">
        <v>4</v>
      </c>
      <c r="H56" s="10">
        <v>0</v>
      </c>
      <c r="I56" s="10">
        <v>8</v>
      </c>
      <c r="J56" s="10">
        <v>0</v>
      </c>
      <c r="K56" s="10">
        <v>46</v>
      </c>
      <c r="L56" s="10">
        <v>0.5</v>
      </c>
      <c r="M56" s="10">
        <v>24</v>
      </c>
      <c r="N56" s="47">
        <v>168.5</v>
      </c>
      <c r="O56" s="38" t="s">
        <v>671</v>
      </c>
    </row>
    <row r="57" spans="1:15">
      <c r="A57" s="41" t="s">
        <v>645</v>
      </c>
      <c r="B57" s="10">
        <v>1</v>
      </c>
      <c r="C57" s="10">
        <v>3</v>
      </c>
      <c r="D57" s="10">
        <v>17.5</v>
      </c>
      <c r="E57" s="10">
        <v>2.5</v>
      </c>
      <c r="F57" s="10">
        <v>4.5</v>
      </c>
      <c r="G57" s="10">
        <v>0</v>
      </c>
      <c r="H57" s="10">
        <v>0</v>
      </c>
      <c r="I57" s="10">
        <v>38</v>
      </c>
      <c r="J57" s="10">
        <v>8</v>
      </c>
      <c r="K57" s="10">
        <v>42.5</v>
      </c>
      <c r="L57" s="10">
        <v>1.5</v>
      </c>
      <c r="M57" s="10">
        <v>0.5</v>
      </c>
      <c r="N57" s="47">
        <v>119</v>
      </c>
      <c r="O57" s="38" t="s">
        <v>670</v>
      </c>
    </row>
    <row r="58" spans="1:15">
      <c r="A58" s="41" t="s">
        <v>646</v>
      </c>
      <c r="B58" s="10">
        <v>3</v>
      </c>
      <c r="C58" s="10">
        <v>14</v>
      </c>
      <c r="D58" s="10">
        <v>34</v>
      </c>
      <c r="E58" s="10">
        <v>7</v>
      </c>
      <c r="F58" s="10">
        <v>2</v>
      </c>
      <c r="G58" s="10">
        <v>1</v>
      </c>
      <c r="H58" s="10">
        <v>0</v>
      </c>
      <c r="I58" s="10">
        <v>20</v>
      </c>
      <c r="J58" s="10">
        <v>1</v>
      </c>
      <c r="K58" s="10">
        <v>52</v>
      </c>
      <c r="L58" s="10">
        <v>6</v>
      </c>
      <c r="M58" s="10">
        <v>4</v>
      </c>
      <c r="N58" s="47">
        <v>144</v>
      </c>
      <c r="O58" s="38" t="s">
        <v>669</v>
      </c>
    </row>
    <row r="59" spans="1:15">
      <c r="A59" s="41" t="s">
        <v>647</v>
      </c>
      <c r="B59" s="10">
        <v>2.5</v>
      </c>
      <c r="C59" s="10">
        <v>6.1</v>
      </c>
      <c r="D59" s="10">
        <v>25.2</v>
      </c>
      <c r="E59" s="10">
        <v>13</v>
      </c>
      <c r="F59" s="10">
        <v>1</v>
      </c>
      <c r="G59" s="10">
        <v>0</v>
      </c>
      <c r="H59" s="10">
        <v>0</v>
      </c>
      <c r="I59" s="10">
        <v>2.2999999999999998</v>
      </c>
      <c r="J59" s="10">
        <v>0</v>
      </c>
      <c r="K59" s="10">
        <v>75.7</v>
      </c>
      <c r="L59" s="10">
        <v>11.7</v>
      </c>
      <c r="M59" s="10">
        <v>1</v>
      </c>
      <c r="N59" s="47">
        <v>138.5</v>
      </c>
      <c r="O59" s="38" t="s">
        <v>668</v>
      </c>
    </row>
    <row r="60" spans="1:15">
      <c r="A60" s="41" t="s">
        <v>648</v>
      </c>
      <c r="B60" s="10">
        <v>0</v>
      </c>
      <c r="C60" s="10">
        <v>4.5</v>
      </c>
      <c r="D60" s="10">
        <v>7.6</v>
      </c>
      <c r="E60" s="10">
        <v>24.5</v>
      </c>
      <c r="F60" s="10">
        <v>0</v>
      </c>
      <c r="G60" s="10">
        <v>0</v>
      </c>
      <c r="H60" s="10">
        <v>0</v>
      </c>
      <c r="I60" s="10">
        <v>0.5</v>
      </c>
      <c r="J60" s="10">
        <v>0</v>
      </c>
      <c r="K60" s="10">
        <v>15.5</v>
      </c>
      <c r="L60" s="10">
        <v>14.8</v>
      </c>
      <c r="M60" s="10">
        <v>0</v>
      </c>
      <c r="N60" s="47">
        <v>67.400000000000006</v>
      </c>
      <c r="O60" s="38" t="s">
        <v>666</v>
      </c>
    </row>
    <row r="61" spans="1:15">
      <c r="A61" s="41" t="s">
        <v>38</v>
      </c>
      <c r="B61" s="10">
        <v>8</v>
      </c>
      <c r="C61" s="10">
        <v>2.7</v>
      </c>
      <c r="D61" s="10">
        <v>33.700000000000003</v>
      </c>
      <c r="E61" s="10">
        <v>11.3</v>
      </c>
      <c r="F61" s="10">
        <v>6</v>
      </c>
      <c r="G61" s="10">
        <v>0.2</v>
      </c>
      <c r="H61" s="10">
        <v>0</v>
      </c>
      <c r="I61" s="10">
        <v>24.5</v>
      </c>
      <c r="J61" s="10">
        <v>0</v>
      </c>
      <c r="K61" s="10">
        <v>7.5</v>
      </c>
      <c r="L61" s="10">
        <v>0.5</v>
      </c>
      <c r="M61" s="10">
        <v>3</v>
      </c>
      <c r="N61" s="47">
        <v>97.4</v>
      </c>
      <c r="O61" s="38" t="s">
        <v>667</v>
      </c>
    </row>
    <row r="62" spans="1:15" ht="16.5" customHeight="1">
      <c r="A62" s="41" t="s">
        <v>649</v>
      </c>
      <c r="B62" s="10">
        <v>1</v>
      </c>
      <c r="C62" s="10">
        <v>8.5</v>
      </c>
      <c r="D62" s="10">
        <v>10.199999999999999</v>
      </c>
      <c r="E62" s="10">
        <v>7.5</v>
      </c>
      <c r="F62" s="10">
        <v>20.100000000000001</v>
      </c>
      <c r="G62" s="10">
        <v>3.5</v>
      </c>
      <c r="H62" s="10">
        <v>0</v>
      </c>
      <c r="I62" s="10">
        <v>22.3</v>
      </c>
      <c r="J62" s="10">
        <v>0</v>
      </c>
      <c r="K62" s="10">
        <v>14</v>
      </c>
      <c r="L62" s="10">
        <v>3.5</v>
      </c>
      <c r="M62" s="10">
        <v>6.4</v>
      </c>
      <c r="N62" s="47">
        <v>97</v>
      </c>
      <c r="O62" s="38" t="s">
        <v>665</v>
      </c>
    </row>
    <row r="63" spans="1:15" ht="16.5" customHeight="1">
      <c r="A63" s="41" t="s">
        <v>650</v>
      </c>
      <c r="B63" s="10">
        <v>2</v>
      </c>
      <c r="C63" s="10">
        <v>4</v>
      </c>
      <c r="D63" s="10">
        <v>29</v>
      </c>
      <c r="E63" s="10">
        <v>18</v>
      </c>
      <c r="F63" s="10">
        <v>10</v>
      </c>
      <c r="G63" s="10">
        <v>1</v>
      </c>
      <c r="H63" s="10">
        <v>8</v>
      </c>
      <c r="I63" s="10">
        <v>4</v>
      </c>
      <c r="J63" s="10">
        <v>18</v>
      </c>
      <c r="K63" s="10">
        <v>41.5</v>
      </c>
      <c r="L63" s="10">
        <v>0</v>
      </c>
      <c r="M63" s="10">
        <v>13</v>
      </c>
      <c r="N63" s="47">
        <v>148.5</v>
      </c>
      <c r="O63" s="38" t="s">
        <v>664</v>
      </c>
    </row>
    <row r="64" spans="1:15" ht="16.5" customHeight="1">
      <c r="A64" s="41" t="s">
        <v>651</v>
      </c>
      <c r="B64" s="10">
        <v>0</v>
      </c>
      <c r="C64" s="10">
        <v>1</v>
      </c>
      <c r="D64" s="10">
        <v>24.5</v>
      </c>
      <c r="E64" s="10">
        <v>33.5</v>
      </c>
      <c r="F64" s="10">
        <v>0</v>
      </c>
      <c r="G64" s="10">
        <v>0</v>
      </c>
      <c r="H64" s="10">
        <v>0</v>
      </c>
      <c r="I64" s="10">
        <v>28.5</v>
      </c>
      <c r="J64" s="10">
        <v>29.8</v>
      </c>
      <c r="K64" s="10">
        <v>40.9</v>
      </c>
      <c r="L64" s="10">
        <v>2</v>
      </c>
      <c r="M64" s="10">
        <v>2.7</v>
      </c>
      <c r="N64" s="47">
        <v>162.9</v>
      </c>
      <c r="O64" s="38" t="s">
        <v>663</v>
      </c>
    </row>
    <row r="65" spans="1:16" ht="16.5" customHeight="1">
      <c r="A65" s="41" t="s">
        <v>652</v>
      </c>
      <c r="B65" s="10">
        <v>3.5</v>
      </c>
      <c r="C65" s="10">
        <v>2</v>
      </c>
      <c r="D65" s="10">
        <v>8</v>
      </c>
      <c r="E65" s="10">
        <v>1</v>
      </c>
      <c r="F65" s="10">
        <v>0</v>
      </c>
      <c r="G65" s="10">
        <v>0</v>
      </c>
      <c r="H65" s="10">
        <v>0</v>
      </c>
      <c r="I65" s="10">
        <v>0</v>
      </c>
      <c r="J65" s="10">
        <v>8</v>
      </c>
      <c r="K65" s="10">
        <v>1</v>
      </c>
      <c r="L65" s="10">
        <v>8.5</v>
      </c>
      <c r="M65" s="10">
        <v>0</v>
      </c>
      <c r="N65" s="47">
        <v>32</v>
      </c>
      <c r="O65" s="38" t="s">
        <v>662</v>
      </c>
    </row>
    <row r="66" spans="1:16" ht="16.5" customHeight="1">
      <c r="A66" s="41" t="s">
        <v>653</v>
      </c>
      <c r="B66" s="10">
        <v>0</v>
      </c>
      <c r="C66" s="10">
        <v>1.5</v>
      </c>
      <c r="D66" s="10">
        <v>4</v>
      </c>
      <c r="E66" s="10">
        <v>6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34</v>
      </c>
      <c r="L66" s="10">
        <v>15.5</v>
      </c>
      <c r="M66" s="10">
        <v>1.5</v>
      </c>
      <c r="N66" s="47">
        <v>62.5</v>
      </c>
      <c r="O66" s="38" t="s">
        <v>689</v>
      </c>
    </row>
    <row r="67" spans="1:16" ht="16.5" customHeight="1">
      <c r="A67" s="41" t="s">
        <v>654</v>
      </c>
      <c r="B67" s="10">
        <v>0</v>
      </c>
      <c r="C67" s="10">
        <v>3</v>
      </c>
      <c r="D67" s="10">
        <v>5.0999999999999996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4</v>
      </c>
      <c r="M67" s="10">
        <v>1</v>
      </c>
      <c r="N67" s="47">
        <v>13.1</v>
      </c>
      <c r="O67" s="38" t="s">
        <v>661</v>
      </c>
    </row>
    <row r="68" spans="1:16" ht="16.5" customHeight="1">
      <c r="A68" s="41" t="s">
        <v>655</v>
      </c>
      <c r="B68" s="10">
        <v>0</v>
      </c>
      <c r="C68" s="10">
        <v>2</v>
      </c>
      <c r="D68" s="10">
        <v>5</v>
      </c>
      <c r="E68" s="10">
        <v>1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4.5</v>
      </c>
      <c r="L68" s="10">
        <v>23</v>
      </c>
      <c r="M68" s="10">
        <v>1</v>
      </c>
      <c r="N68" s="47">
        <v>36.5</v>
      </c>
      <c r="O68" s="38" t="s">
        <v>660</v>
      </c>
    </row>
    <row r="69" spans="1:16" ht="16.5" customHeight="1">
      <c r="A69" s="41" t="s">
        <v>656</v>
      </c>
      <c r="B69" s="10">
        <v>0</v>
      </c>
      <c r="C69" s="10">
        <v>1</v>
      </c>
      <c r="D69" s="10">
        <v>1</v>
      </c>
      <c r="E69" s="10">
        <v>1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3</v>
      </c>
      <c r="M69" s="10">
        <v>0</v>
      </c>
      <c r="N69" s="47">
        <v>6</v>
      </c>
      <c r="O69" s="38" t="s">
        <v>685</v>
      </c>
    </row>
    <row r="70" spans="1:16" ht="16.5" customHeight="1">
      <c r="A70" s="41" t="s">
        <v>657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3.4</v>
      </c>
      <c r="M70" s="10">
        <v>0</v>
      </c>
      <c r="N70" s="47">
        <v>3.4</v>
      </c>
      <c r="O70" s="38" t="s">
        <v>686</v>
      </c>
    </row>
    <row r="71" spans="1:16" ht="16.5" customHeight="1">
      <c r="A71" s="41" t="s">
        <v>658</v>
      </c>
      <c r="B71" s="10">
        <v>0</v>
      </c>
      <c r="C71" s="10">
        <v>0.2</v>
      </c>
      <c r="D71" s="10">
        <v>1</v>
      </c>
      <c r="E71" s="10">
        <v>1.4</v>
      </c>
      <c r="F71" s="10">
        <v>0</v>
      </c>
      <c r="G71" s="10">
        <v>1</v>
      </c>
      <c r="H71" s="10">
        <v>0</v>
      </c>
      <c r="I71" s="10">
        <v>0</v>
      </c>
      <c r="J71" s="10">
        <v>0</v>
      </c>
      <c r="K71" s="10">
        <v>0</v>
      </c>
      <c r="L71" s="10">
        <v>31.3</v>
      </c>
      <c r="M71" s="10">
        <v>0</v>
      </c>
      <c r="N71" s="47">
        <v>34.9</v>
      </c>
      <c r="O71" s="38" t="s">
        <v>687</v>
      </c>
    </row>
    <row r="72" spans="1:16" ht="16.5" customHeight="1" thickBot="1">
      <c r="A72" s="48" t="s">
        <v>659</v>
      </c>
      <c r="B72" s="49">
        <v>1.3</v>
      </c>
      <c r="C72" s="49">
        <v>0</v>
      </c>
      <c r="D72" s="49">
        <v>1.5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19.5</v>
      </c>
      <c r="M72" s="49">
        <v>0</v>
      </c>
      <c r="N72" s="50">
        <v>22.3</v>
      </c>
      <c r="O72" s="38" t="s">
        <v>688</v>
      </c>
    </row>
    <row r="73" spans="1:16">
      <c r="A73" s="17" t="s">
        <v>391</v>
      </c>
      <c r="B73" s="18">
        <f>AVERAGE(B43:B72)</f>
        <v>13.476666666666665</v>
      </c>
      <c r="C73" s="18">
        <f t="shared" ref="C73:N73" si="4">AVERAGE(C43:C72)</f>
        <v>10.520000000000001</v>
      </c>
      <c r="D73" s="18">
        <f t="shared" si="4"/>
        <v>40.063333333333325</v>
      </c>
      <c r="E73" s="18">
        <f t="shared" si="4"/>
        <v>24.499999999999996</v>
      </c>
      <c r="F73" s="18">
        <f t="shared" si="4"/>
        <v>10.270000000000001</v>
      </c>
      <c r="G73" s="18">
        <f t="shared" si="4"/>
        <v>1.61</v>
      </c>
      <c r="H73" s="18">
        <f t="shared" si="4"/>
        <v>0.49333333333333335</v>
      </c>
      <c r="I73" s="18">
        <f t="shared" si="4"/>
        <v>6.33</v>
      </c>
      <c r="J73" s="18">
        <f t="shared" si="4"/>
        <v>10.396666666666668</v>
      </c>
      <c r="K73" s="18">
        <f t="shared" si="4"/>
        <v>53.316666666666677</v>
      </c>
      <c r="L73" s="18">
        <f t="shared" si="4"/>
        <v>19.396666666666665</v>
      </c>
      <c r="M73" s="18">
        <f t="shared" si="4"/>
        <v>34.28</v>
      </c>
      <c r="N73" s="18">
        <f t="shared" si="4"/>
        <v>224.65333333333331</v>
      </c>
      <c r="O73" s="19" t="s">
        <v>392</v>
      </c>
    </row>
    <row r="76" spans="1:16" ht="21.75" customHeight="1">
      <c r="A76" s="59" t="s">
        <v>404</v>
      </c>
      <c r="B76" s="59"/>
      <c r="C76" s="59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 t="s">
        <v>403</v>
      </c>
      <c r="P76" s="4"/>
    </row>
    <row r="77" spans="1:16">
      <c r="A77" s="4" t="s">
        <v>0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 t="s">
        <v>1</v>
      </c>
      <c r="P77" s="4"/>
    </row>
    <row r="78" spans="1:16">
      <c r="A78" s="51" t="s">
        <v>2</v>
      </c>
      <c r="B78" s="13" t="s">
        <v>3</v>
      </c>
      <c r="C78" s="13" t="s">
        <v>4</v>
      </c>
      <c r="D78" s="13" t="s">
        <v>5</v>
      </c>
      <c r="E78" s="13" t="s">
        <v>6</v>
      </c>
      <c r="F78" s="13" t="s">
        <v>7</v>
      </c>
      <c r="G78" s="13" t="s">
        <v>8</v>
      </c>
      <c r="H78" s="13" t="s">
        <v>9</v>
      </c>
      <c r="I78" s="13" t="s">
        <v>10</v>
      </c>
      <c r="J78" s="13" t="s">
        <v>11</v>
      </c>
      <c r="K78" s="13" t="s">
        <v>12</v>
      </c>
      <c r="L78" s="13" t="s">
        <v>13</v>
      </c>
      <c r="M78" s="13" t="s">
        <v>14</v>
      </c>
      <c r="N78" s="13" t="s">
        <v>15</v>
      </c>
      <c r="O78" s="56" t="s">
        <v>16</v>
      </c>
      <c r="P78" s="4"/>
    </row>
    <row r="79" spans="1:16">
      <c r="A79" s="52"/>
      <c r="B79" s="14" t="s">
        <v>17</v>
      </c>
      <c r="C79" s="14" t="s">
        <v>18</v>
      </c>
      <c r="D79" s="14" t="s">
        <v>19</v>
      </c>
      <c r="E79" s="14" t="s">
        <v>20</v>
      </c>
      <c r="F79" s="14" t="s">
        <v>21</v>
      </c>
      <c r="G79" s="14" t="s">
        <v>22</v>
      </c>
      <c r="H79" s="14" t="s">
        <v>23</v>
      </c>
      <c r="I79" s="14" t="s">
        <v>24</v>
      </c>
      <c r="J79" s="14" t="s">
        <v>25</v>
      </c>
      <c r="K79" s="14" t="s">
        <v>26</v>
      </c>
      <c r="L79" s="14" t="s">
        <v>27</v>
      </c>
      <c r="M79" s="14" t="s">
        <v>28</v>
      </c>
      <c r="N79" s="14" t="s">
        <v>29</v>
      </c>
      <c r="O79" s="57"/>
      <c r="P79" s="4"/>
    </row>
    <row r="80" spans="1:16">
      <c r="A80" s="13" t="s">
        <v>39</v>
      </c>
      <c r="B80" s="10">
        <v>60</v>
      </c>
      <c r="C80" s="10">
        <v>8</v>
      </c>
      <c r="D80" s="10">
        <v>20</v>
      </c>
      <c r="E80" s="10">
        <v>42</v>
      </c>
      <c r="F80" s="10">
        <v>2</v>
      </c>
      <c r="G80" s="10">
        <v>2</v>
      </c>
      <c r="H80" s="10">
        <v>0</v>
      </c>
      <c r="I80" s="10">
        <v>1</v>
      </c>
      <c r="J80" s="10">
        <v>18</v>
      </c>
      <c r="K80" s="10">
        <v>5</v>
      </c>
      <c r="L80" s="10">
        <v>77</v>
      </c>
      <c r="M80" s="10">
        <v>33</v>
      </c>
      <c r="N80" s="10">
        <v>268</v>
      </c>
      <c r="O80" s="13" t="s">
        <v>40</v>
      </c>
      <c r="P80" s="1"/>
    </row>
    <row r="81" spans="1:15">
      <c r="A81" s="13" t="s">
        <v>41</v>
      </c>
      <c r="B81" s="10">
        <v>40</v>
      </c>
      <c r="C81" s="10">
        <v>38</v>
      </c>
      <c r="D81" s="10">
        <v>65</v>
      </c>
      <c r="E81" s="10">
        <v>40</v>
      </c>
      <c r="F81" s="10">
        <v>38</v>
      </c>
      <c r="G81" s="10">
        <v>17</v>
      </c>
      <c r="H81" s="10">
        <v>7</v>
      </c>
      <c r="I81" s="10">
        <v>53</v>
      </c>
      <c r="J81" s="10">
        <v>68</v>
      </c>
      <c r="K81" s="10">
        <v>53</v>
      </c>
      <c r="L81" s="10">
        <v>61</v>
      </c>
      <c r="M81" s="10">
        <v>25</v>
      </c>
      <c r="N81" s="10">
        <v>505</v>
      </c>
      <c r="O81" s="13" t="s">
        <v>42</v>
      </c>
    </row>
    <row r="82" spans="1:15">
      <c r="A82" s="13" t="s">
        <v>43</v>
      </c>
      <c r="B82" s="10">
        <v>32</v>
      </c>
      <c r="C82" s="10">
        <v>17</v>
      </c>
      <c r="D82" s="10">
        <v>60</v>
      </c>
      <c r="E82" s="10">
        <v>36</v>
      </c>
      <c r="F82" s="10">
        <v>52</v>
      </c>
      <c r="G82" s="10">
        <v>0</v>
      </c>
      <c r="H82" s="10">
        <v>4</v>
      </c>
      <c r="I82" s="10">
        <v>13</v>
      </c>
      <c r="J82" s="10">
        <v>32</v>
      </c>
      <c r="K82" s="10">
        <v>26</v>
      </c>
      <c r="L82" s="10">
        <v>45</v>
      </c>
      <c r="M82" s="10">
        <v>22</v>
      </c>
      <c r="N82" s="10">
        <v>339</v>
      </c>
      <c r="O82" s="13" t="s">
        <v>44</v>
      </c>
    </row>
    <row r="83" spans="1:15">
      <c r="A83" s="13" t="s">
        <v>45</v>
      </c>
      <c r="B83" s="10">
        <v>198</v>
      </c>
      <c r="C83" s="10">
        <v>48</v>
      </c>
      <c r="D83" s="10">
        <v>96</v>
      </c>
      <c r="E83" s="10">
        <v>24</v>
      </c>
      <c r="F83" s="10">
        <v>35</v>
      </c>
      <c r="G83" s="10">
        <v>4</v>
      </c>
      <c r="H83" s="10">
        <v>0</v>
      </c>
      <c r="I83" s="10">
        <v>3</v>
      </c>
      <c r="J83" s="10">
        <v>58</v>
      </c>
      <c r="K83" s="10">
        <v>66</v>
      </c>
      <c r="L83" s="10">
        <v>135</v>
      </c>
      <c r="M83" s="10">
        <v>56</v>
      </c>
      <c r="N83" s="10">
        <v>723</v>
      </c>
      <c r="O83" s="13" t="s">
        <v>46</v>
      </c>
    </row>
    <row r="84" spans="1:15">
      <c r="A84" s="13" t="s">
        <v>47</v>
      </c>
      <c r="B84" s="10">
        <v>21</v>
      </c>
      <c r="C84" s="10">
        <v>22</v>
      </c>
      <c r="D84" s="10">
        <v>91</v>
      </c>
      <c r="E84" s="10">
        <v>69</v>
      </c>
      <c r="F84" s="10">
        <v>35</v>
      </c>
      <c r="G84" s="10">
        <v>1</v>
      </c>
      <c r="H84" s="10">
        <v>5</v>
      </c>
      <c r="I84" s="10">
        <v>55</v>
      </c>
      <c r="J84" s="10">
        <v>90</v>
      </c>
      <c r="K84" s="10">
        <v>30</v>
      </c>
      <c r="L84" s="10">
        <v>26</v>
      </c>
      <c r="M84" s="10">
        <v>36</v>
      </c>
      <c r="N84" s="10">
        <v>480</v>
      </c>
      <c r="O84" s="13" t="s">
        <v>48</v>
      </c>
    </row>
    <row r="85" spans="1:15">
      <c r="A85" s="13" t="s">
        <v>49</v>
      </c>
      <c r="B85" s="10">
        <v>64</v>
      </c>
      <c r="C85" s="10">
        <v>11</v>
      </c>
      <c r="D85" s="10">
        <v>7</v>
      </c>
      <c r="E85" s="10">
        <v>31</v>
      </c>
      <c r="F85" s="10">
        <v>27</v>
      </c>
      <c r="G85" s="10">
        <v>1</v>
      </c>
      <c r="H85" s="10">
        <v>8</v>
      </c>
      <c r="I85" s="10">
        <v>2</v>
      </c>
      <c r="J85" s="10">
        <v>9</v>
      </c>
      <c r="K85" s="10">
        <v>56</v>
      </c>
      <c r="L85" s="10">
        <v>58</v>
      </c>
      <c r="M85" s="10">
        <v>25</v>
      </c>
      <c r="N85" s="10">
        <v>299</v>
      </c>
      <c r="O85" s="13" t="s">
        <v>50</v>
      </c>
    </row>
    <row r="86" spans="1:15">
      <c r="A86" s="13" t="s">
        <v>51</v>
      </c>
      <c r="B86" s="10">
        <v>88</v>
      </c>
      <c r="C86" s="10">
        <v>20</v>
      </c>
      <c r="D86" s="10">
        <v>20</v>
      </c>
      <c r="E86" s="10">
        <v>30</v>
      </c>
      <c r="F86" s="10">
        <v>18</v>
      </c>
      <c r="G86" s="10">
        <v>1</v>
      </c>
      <c r="H86" s="10">
        <v>6</v>
      </c>
      <c r="I86" s="10">
        <v>3</v>
      </c>
      <c r="J86" s="10">
        <v>40</v>
      </c>
      <c r="K86" s="10">
        <v>7</v>
      </c>
      <c r="L86" s="10">
        <v>62</v>
      </c>
      <c r="M86" s="10">
        <v>38</v>
      </c>
      <c r="N86" s="10">
        <v>333</v>
      </c>
      <c r="O86" s="13" t="s">
        <v>52</v>
      </c>
    </row>
    <row r="87" spans="1:15">
      <c r="A87" s="13" t="s">
        <v>53</v>
      </c>
      <c r="B87" s="10">
        <v>117</v>
      </c>
      <c r="C87" s="10">
        <v>19</v>
      </c>
      <c r="D87" s="10">
        <v>38</v>
      </c>
      <c r="E87" s="10">
        <v>46</v>
      </c>
      <c r="F87" s="10">
        <v>19</v>
      </c>
      <c r="G87" s="10">
        <v>8</v>
      </c>
      <c r="H87" s="10">
        <v>2</v>
      </c>
      <c r="I87" s="10">
        <v>1</v>
      </c>
      <c r="J87" s="10">
        <v>50</v>
      </c>
      <c r="K87" s="10">
        <v>17</v>
      </c>
      <c r="L87" s="10">
        <v>102</v>
      </c>
      <c r="M87" s="10">
        <v>28</v>
      </c>
      <c r="N87" s="10">
        <v>447</v>
      </c>
      <c r="O87" s="13" t="s">
        <v>54</v>
      </c>
    </row>
    <row r="88" spans="1:15">
      <c r="A88" s="13" t="s">
        <v>55</v>
      </c>
      <c r="B88" s="10">
        <v>27</v>
      </c>
      <c r="C88" s="10">
        <v>6</v>
      </c>
      <c r="D88" s="10">
        <v>29</v>
      </c>
      <c r="E88" s="10">
        <v>24</v>
      </c>
      <c r="F88" s="10">
        <v>3</v>
      </c>
      <c r="G88" s="10">
        <v>0</v>
      </c>
      <c r="H88" s="10">
        <v>21</v>
      </c>
      <c r="I88" s="10">
        <v>22</v>
      </c>
      <c r="J88" s="10">
        <v>22</v>
      </c>
      <c r="K88" s="10">
        <v>10</v>
      </c>
      <c r="L88" s="10">
        <v>28</v>
      </c>
      <c r="M88" s="10">
        <v>8</v>
      </c>
      <c r="N88" s="10">
        <v>200</v>
      </c>
      <c r="O88" s="13" t="s">
        <v>56</v>
      </c>
    </row>
    <row r="89" spans="1:15">
      <c r="A89" s="13" t="s">
        <v>57</v>
      </c>
      <c r="B89" s="10">
        <v>300</v>
      </c>
      <c r="C89" s="10">
        <v>79</v>
      </c>
      <c r="D89" s="10">
        <v>98</v>
      </c>
      <c r="E89" s="10">
        <v>67</v>
      </c>
      <c r="F89" s="10">
        <v>91</v>
      </c>
      <c r="G89" s="10">
        <v>1</v>
      </c>
      <c r="H89" s="10">
        <v>1</v>
      </c>
      <c r="I89" s="10">
        <v>12</v>
      </c>
      <c r="J89" s="10">
        <v>65</v>
      </c>
      <c r="K89" s="10">
        <v>146</v>
      </c>
      <c r="L89" s="10">
        <v>253</v>
      </c>
      <c r="M89" s="10">
        <v>44</v>
      </c>
      <c r="N89" s="10">
        <v>1157</v>
      </c>
      <c r="O89" s="13" t="s">
        <v>58</v>
      </c>
    </row>
    <row r="90" spans="1:15">
      <c r="A90" s="13" t="s">
        <v>59</v>
      </c>
      <c r="B90" s="10">
        <v>77</v>
      </c>
      <c r="C90" s="10">
        <v>15</v>
      </c>
      <c r="D90" s="10">
        <v>27</v>
      </c>
      <c r="E90" s="10">
        <v>44</v>
      </c>
      <c r="F90" s="10">
        <v>59</v>
      </c>
      <c r="G90" s="10">
        <v>0</v>
      </c>
      <c r="H90" s="10">
        <v>11</v>
      </c>
      <c r="I90" s="10">
        <v>5</v>
      </c>
      <c r="J90" s="10">
        <v>76</v>
      </c>
      <c r="K90" s="10">
        <v>26</v>
      </c>
      <c r="L90" s="10">
        <v>90</v>
      </c>
      <c r="M90" s="10">
        <v>21</v>
      </c>
      <c r="N90" s="10">
        <v>451</v>
      </c>
      <c r="O90" s="13" t="s">
        <v>60</v>
      </c>
    </row>
    <row r="91" spans="1:15">
      <c r="A91" s="13" t="s">
        <v>61</v>
      </c>
      <c r="B91" s="10">
        <v>54</v>
      </c>
      <c r="C91" s="10">
        <v>15</v>
      </c>
      <c r="D91" s="10">
        <v>24</v>
      </c>
      <c r="E91" s="10">
        <v>25</v>
      </c>
      <c r="F91" s="10">
        <v>7</v>
      </c>
      <c r="G91" s="10">
        <v>0</v>
      </c>
      <c r="H91" s="10">
        <v>17</v>
      </c>
      <c r="I91" s="10">
        <v>2</v>
      </c>
      <c r="J91" s="10">
        <v>31</v>
      </c>
      <c r="K91" s="10">
        <v>35</v>
      </c>
      <c r="L91" s="10">
        <v>44</v>
      </c>
      <c r="M91" s="10">
        <v>28</v>
      </c>
      <c r="N91" s="10">
        <v>282</v>
      </c>
      <c r="O91" s="13" t="s">
        <v>62</v>
      </c>
    </row>
    <row r="92" spans="1:15">
      <c r="A92" s="13" t="s">
        <v>63</v>
      </c>
      <c r="B92" s="10">
        <v>208</v>
      </c>
      <c r="C92" s="10">
        <v>62</v>
      </c>
      <c r="D92" s="10">
        <v>105</v>
      </c>
      <c r="E92" s="10">
        <v>24</v>
      </c>
      <c r="F92" s="10">
        <v>63</v>
      </c>
      <c r="G92" s="10">
        <v>3</v>
      </c>
      <c r="H92" s="10">
        <v>0</v>
      </c>
      <c r="I92" s="10">
        <v>8</v>
      </c>
      <c r="J92" s="10">
        <v>187</v>
      </c>
      <c r="K92" s="10">
        <v>145</v>
      </c>
      <c r="L92" s="10">
        <v>108</v>
      </c>
      <c r="M92" s="10">
        <v>57</v>
      </c>
      <c r="N92" s="10">
        <v>970</v>
      </c>
      <c r="O92" s="13" t="s">
        <v>64</v>
      </c>
    </row>
    <row r="93" spans="1:15">
      <c r="A93" s="13" t="s">
        <v>65</v>
      </c>
      <c r="B93" s="10">
        <v>49</v>
      </c>
      <c r="C93" s="10">
        <v>16</v>
      </c>
      <c r="D93" s="10">
        <v>15</v>
      </c>
      <c r="E93" s="10">
        <v>30</v>
      </c>
      <c r="F93" s="10">
        <v>14</v>
      </c>
      <c r="G93" s="10">
        <v>0</v>
      </c>
      <c r="H93" s="10">
        <v>4</v>
      </c>
      <c r="I93" s="10">
        <v>1</v>
      </c>
      <c r="J93" s="10">
        <v>19</v>
      </c>
      <c r="K93" s="10">
        <v>29</v>
      </c>
      <c r="L93" s="10">
        <v>55</v>
      </c>
      <c r="M93" s="10">
        <v>59</v>
      </c>
      <c r="N93" s="10">
        <v>291</v>
      </c>
      <c r="O93" s="13" t="s">
        <v>66</v>
      </c>
    </row>
    <row r="94" spans="1:15">
      <c r="A94" s="13" t="s">
        <v>67</v>
      </c>
      <c r="B94" s="10">
        <v>201</v>
      </c>
      <c r="C94" s="10">
        <v>57</v>
      </c>
      <c r="D94" s="10">
        <v>161</v>
      </c>
      <c r="E94" s="10">
        <v>24</v>
      </c>
      <c r="F94" s="10">
        <v>53</v>
      </c>
      <c r="G94" s="10">
        <v>0</v>
      </c>
      <c r="H94" s="10">
        <v>0</v>
      </c>
      <c r="I94" s="10">
        <v>28</v>
      </c>
      <c r="J94" s="10">
        <v>73</v>
      </c>
      <c r="K94" s="10">
        <v>69</v>
      </c>
      <c r="L94" s="10">
        <v>99</v>
      </c>
      <c r="M94" s="10">
        <v>112</v>
      </c>
      <c r="N94" s="10">
        <v>877</v>
      </c>
      <c r="O94" s="13" t="s">
        <v>68</v>
      </c>
    </row>
    <row r="95" spans="1:15">
      <c r="A95" s="13" t="s">
        <v>69</v>
      </c>
      <c r="B95" s="10">
        <v>164</v>
      </c>
      <c r="C95" s="10">
        <v>86</v>
      </c>
      <c r="D95" s="10">
        <v>94</v>
      </c>
      <c r="E95" s="10">
        <v>40</v>
      </c>
      <c r="F95" s="10">
        <v>66</v>
      </c>
      <c r="G95" s="10">
        <v>1</v>
      </c>
      <c r="H95" s="10">
        <v>0</v>
      </c>
      <c r="I95" s="10">
        <v>17</v>
      </c>
      <c r="J95" s="10">
        <v>97</v>
      </c>
      <c r="K95" s="10">
        <v>102</v>
      </c>
      <c r="L95" s="10">
        <v>64</v>
      </c>
      <c r="M95" s="10">
        <v>68</v>
      </c>
      <c r="N95" s="10">
        <v>799</v>
      </c>
      <c r="O95" s="13" t="s">
        <v>70</v>
      </c>
    </row>
    <row r="96" spans="1:15">
      <c r="A96" s="13" t="s">
        <v>71</v>
      </c>
      <c r="B96" s="10">
        <v>97</v>
      </c>
      <c r="C96" s="10">
        <v>50</v>
      </c>
      <c r="D96" s="10">
        <v>50</v>
      </c>
      <c r="E96" s="10">
        <v>37</v>
      </c>
      <c r="F96" s="10">
        <v>60</v>
      </c>
      <c r="G96" s="10">
        <v>1</v>
      </c>
      <c r="H96" s="10">
        <v>0</v>
      </c>
      <c r="I96" s="10">
        <v>97</v>
      </c>
      <c r="J96" s="10">
        <v>80</v>
      </c>
      <c r="K96" s="10">
        <v>78</v>
      </c>
      <c r="L96" s="10">
        <v>93</v>
      </c>
      <c r="M96" s="10">
        <v>68</v>
      </c>
      <c r="N96" s="10">
        <v>711</v>
      </c>
      <c r="O96" s="13" t="s">
        <v>72</v>
      </c>
    </row>
    <row r="97" spans="1:15">
      <c r="A97" s="13" t="s">
        <v>73</v>
      </c>
      <c r="B97" s="10">
        <v>55</v>
      </c>
      <c r="C97" s="10">
        <v>1</v>
      </c>
      <c r="D97" s="10">
        <v>17</v>
      </c>
      <c r="E97" s="10">
        <v>35</v>
      </c>
      <c r="F97" s="10">
        <v>8</v>
      </c>
      <c r="G97" s="10">
        <v>1</v>
      </c>
      <c r="H97" s="10">
        <v>2</v>
      </c>
      <c r="I97" s="10">
        <v>0</v>
      </c>
      <c r="J97" s="10">
        <v>21</v>
      </c>
      <c r="K97" s="10">
        <v>33</v>
      </c>
      <c r="L97" s="10">
        <v>54</v>
      </c>
      <c r="M97" s="10">
        <v>40</v>
      </c>
      <c r="N97" s="10">
        <v>266</v>
      </c>
      <c r="O97" s="13" t="s">
        <v>74</v>
      </c>
    </row>
    <row r="98" spans="1:15">
      <c r="A98" s="13" t="s">
        <v>75</v>
      </c>
      <c r="B98" s="10" t="s">
        <v>393</v>
      </c>
      <c r="C98" s="10" t="s">
        <v>393</v>
      </c>
      <c r="D98" s="10" t="s">
        <v>393</v>
      </c>
      <c r="E98" s="10" t="s">
        <v>393</v>
      </c>
      <c r="F98" s="10" t="s">
        <v>393</v>
      </c>
      <c r="G98" s="10" t="s">
        <v>393</v>
      </c>
      <c r="H98" s="10" t="s">
        <v>393</v>
      </c>
      <c r="I98" s="10" t="s">
        <v>393</v>
      </c>
      <c r="J98" s="10" t="s">
        <v>393</v>
      </c>
      <c r="K98" s="10" t="s">
        <v>393</v>
      </c>
      <c r="L98" s="10" t="s">
        <v>393</v>
      </c>
      <c r="M98" s="10" t="s">
        <v>393</v>
      </c>
      <c r="N98" s="10" t="s">
        <v>393</v>
      </c>
      <c r="O98" s="13" t="s">
        <v>76</v>
      </c>
    </row>
    <row r="99" spans="1:15">
      <c r="A99" s="13" t="s">
        <v>77</v>
      </c>
      <c r="B99" s="10">
        <v>25</v>
      </c>
      <c r="C99" s="10">
        <v>6</v>
      </c>
      <c r="D99" s="10">
        <v>16</v>
      </c>
      <c r="E99" s="10">
        <v>49</v>
      </c>
      <c r="F99" s="10">
        <v>10</v>
      </c>
      <c r="G99" s="10">
        <v>0</v>
      </c>
      <c r="H99" s="10">
        <v>1</v>
      </c>
      <c r="I99" s="10">
        <v>1</v>
      </c>
      <c r="J99" s="10">
        <v>14</v>
      </c>
      <c r="K99" s="10">
        <v>57</v>
      </c>
      <c r="L99" s="10">
        <v>63</v>
      </c>
      <c r="M99" s="10">
        <v>60</v>
      </c>
      <c r="N99" s="10">
        <v>302</v>
      </c>
      <c r="O99" s="13" t="s">
        <v>78</v>
      </c>
    </row>
    <row r="100" spans="1:15">
      <c r="A100" s="13" t="s">
        <v>79</v>
      </c>
      <c r="B100" s="10">
        <v>80</v>
      </c>
      <c r="C100" s="10">
        <v>9</v>
      </c>
      <c r="D100" s="10">
        <v>45</v>
      </c>
      <c r="E100" s="10">
        <v>32</v>
      </c>
      <c r="F100" s="10">
        <v>30</v>
      </c>
      <c r="G100" s="10">
        <v>0</v>
      </c>
      <c r="H100" s="10">
        <v>5</v>
      </c>
      <c r="I100" s="10">
        <v>40</v>
      </c>
      <c r="J100" s="10">
        <v>65</v>
      </c>
      <c r="K100" s="10">
        <v>18</v>
      </c>
      <c r="L100" s="10">
        <v>44</v>
      </c>
      <c r="M100" s="10">
        <v>31</v>
      </c>
      <c r="N100" s="10">
        <v>399</v>
      </c>
      <c r="O100" s="13" t="s">
        <v>295</v>
      </c>
    </row>
    <row r="101" spans="1:15">
      <c r="A101" s="13" t="s">
        <v>80</v>
      </c>
      <c r="B101" s="10">
        <v>330</v>
      </c>
      <c r="C101" s="10">
        <v>172</v>
      </c>
      <c r="D101" s="10">
        <v>95</v>
      </c>
      <c r="E101" s="10">
        <v>100</v>
      </c>
      <c r="F101" s="10">
        <v>154</v>
      </c>
      <c r="G101" s="10">
        <v>0</v>
      </c>
      <c r="H101" s="10">
        <v>8</v>
      </c>
      <c r="I101" s="10">
        <v>68</v>
      </c>
      <c r="J101" s="10">
        <v>136</v>
      </c>
      <c r="K101" s="10">
        <v>94</v>
      </c>
      <c r="L101" s="10">
        <v>125</v>
      </c>
      <c r="M101" s="10">
        <v>121</v>
      </c>
      <c r="N101" s="10">
        <v>1403</v>
      </c>
      <c r="O101" s="13" t="s">
        <v>296</v>
      </c>
    </row>
    <row r="102" spans="1:15">
      <c r="A102" s="13" t="s">
        <v>81</v>
      </c>
      <c r="B102" s="10">
        <v>160</v>
      </c>
      <c r="C102" s="10">
        <v>28</v>
      </c>
      <c r="D102" s="10">
        <v>61</v>
      </c>
      <c r="E102" s="10">
        <v>81</v>
      </c>
      <c r="F102" s="10">
        <v>30</v>
      </c>
      <c r="G102" s="10">
        <v>12</v>
      </c>
      <c r="H102" s="10">
        <v>15</v>
      </c>
      <c r="I102" s="10">
        <v>4</v>
      </c>
      <c r="J102" s="10">
        <v>53</v>
      </c>
      <c r="K102" s="10">
        <v>20</v>
      </c>
      <c r="L102" s="10">
        <v>142</v>
      </c>
      <c r="M102" s="10">
        <v>32</v>
      </c>
      <c r="N102" s="10">
        <v>638</v>
      </c>
      <c r="O102" s="13" t="s">
        <v>297</v>
      </c>
    </row>
    <row r="103" spans="1:15">
      <c r="A103" s="13" t="s">
        <v>82</v>
      </c>
      <c r="B103" s="10">
        <v>182</v>
      </c>
      <c r="C103" s="10">
        <v>35</v>
      </c>
      <c r="D103" s="10">
        <v>62</v>
      </c>
      <c r="E103" s="10">
        <v>65</v>
      </c>
      <c r="F103" s="10">
        <v>26</v>
      </c>
      <c r="G103" s="10">
        <v>0</v>
      </c>
      <c r="H103" s="10">
        <v>4</v>
      </c>
      <c r="I103" s="10">
        <v>8</v>
      </c>
      <c r="J103" s="10">
        <v>71</v>
      </c>
      <c r="K103" s="10">
        <v>25</v>
      </c>
      <c r="L103" s="10">
        <v>165</v>
      </c>
      <c r="M103" s="10">
        <v>44</v>
      </c>
      <c r="N103" s="10">
        <v>687</v>
      </c>
      <c r="O103" s="13" t="s">
        <v>298</v>
      </c>
    </row>
    <row r="104" spans="1:15">
      <c r="A104" s="13" t="s">
        <v>83</v>
      </c>
      <c r="B104" s="10">
        <v>4</v>
      </c>
      <c r="C104" s="10">
        <v>4</v>
      </c>
      <c r="D104" s="10">
        <v>36</v>
      </c>
      <c r="E104" s="10">
        <v>72</v>
      </c>
      <c r="F104" s="10">
        <v>6</v>
      </c>
      <c r="G104" s="10">
        <v>0</v>
      </c>
      <c r="H104" s="10">
        <v>7</v>
      </c>
      <c r="I104" s="10">
        <v>45</v>
      </c>
      <c r="J104" s="10">
        <v>16</v>
      </c>
      <c r="K104" s="10">
        <v>1</v>
      </c>
      <c r="L104" s="10">
        <v>39</v>
      </c>
      <c r="M104" s="10">
        <v>18</v>
      </c>
      <c r="N104" s="10">
        <v>248</v>
      </c>
      <c r="O104" s="13" t="s">
        <v>299</v>
      </c>
    </row>
    <row r="105" spans="1:15">
      <c r="A105" s="13" t="s">
        <v>84</v>
      </c>
      <c r="B105" s="10">
        <v>54</v>
      </c>
      <c r="C105" s="10">
        <v>30</v>
      </c>
      <c r="D105" s="10">
        <v>128</v>
      </c>
      <c r="E105" s="10">
        <v>67</v>
      </c>
      <c r="F105" s="10">
        <v>57</v>
      </c>
      <c r="G105" s="10">
        <v>0</v>
      </c>
      <c r="H105" s="10">
        <v>47</v>
      </c>
      <c r="I105" s="10">
        <v>70</v>
      </c>
      <c r="J105" s="10">
        <v>30</v>
      </c>
      <c r="K105" s="10">
        <v>3</v>
      </c>
      <c r="L105" s="10">
        <v>44</v>
      </c>
      <c r="M105" s="10">
        <v>37</v>
      </c>
      <c r="N105" s="10">
        <v>567</v>
      </c>
      <c r="O105" s="13" t="s">
        <v>300</v>
      </c>
    </row>
    <row r="106" spans="1:15">
      <c r="A106" s="13" t="s">
        <v>85</v>
      </c>
      <c r="B106" s="10">
        <v>185</v>
      </c>
      <c r="C106" s="10">
        <v>52</v>
      </c>
      <c r="D106" s="10">
        <v>51</v>
      </c>
      <c r="E106" s="10">
        <v>58</v>
      </c>
      <c r="F106" s="10">
        <v>35</v>
      </c>
      <c r="G106" s="10">
        <v>1</v>
      </c>
      <c r="H106" s="10">
        <v>14</v>
      </c>
      <c r="I106" s="10">
        <v>10</v>
      </c>
      <c r="J106" s="10">
        <v>47</v>
      </c>
      <c r="K106" s="10">
        <v>43</v>
      </c>
      <c r="L106" s="10">
        <v>219</v>
      </c>
      <c r="M106" s="10">
        <v>22</v>
      </c>
      <c r="N106" s="10">
        <v>737</v>
      </c>
      <c r="O106" s="13" t="s">
        <v>301</v>
      </c>
    </row>
    <row r="107" spans="1:15">
      <c r="A107" s="13" t="s">
        <v>86</v>
      </c>
      <c r="B107" s="10">
        <v>62</v>
      </c>
      <c r="C107" s="10">
        <v>8</v>
      </c>
      <c r="D107" s="10">
        <v>22</v>
      </c>
      <c r="E107" s="10">
        <v>48</v>
      </c>
      <c r="F107" s="10">
        <v>3</v>
      </c>
      <c r="G107" s="10">
        <v>1</v>
      </c>
      <c r="H107" s="10">
        <v>3</v>
      </c>
      <c r="I107" s="10">
        <v>4</v>
      </c>
      <c r="J107" s="10">
        <v>26</v>
      </c>
      <c r="K107" s="10">
        <v>14</v>
      </c>
      <c r="L107" s="10">
        <v>62</v>
      </c>
      <c r="M107" s="10">
        <v>30</v>
      </c>
      <c r="N107" s="10">
        <v>283</v>
      </c>
      <c r="O107" s="13" t="s">
        <v>302</v>
      </c>
    </row>
    <row r="108" spans="1:15">
      <c r="A108" s="13" t="s">
        <v>87</v>
      </c>
      <c r="B108" s="10">
        <v>30</v>
      </c>
      <c r="C108" s="10">
        <v>1</v>
      </c>
      <c r="D108" s="10">
        <v>11</v>
      </c>
      <c r="E108" s="10">
        <v>29</v>
      </c>
      <c r="F108" s="10">
        <v>17</v>
      </c>
      <c r="G108" s="10">
        <v>0</v>
      </c>
      <c r="H108" s="10">
        <v>4</v>
      </c>
      <c r="I108" s="10">
        <v>9</v>
      </c>
      <c r="J108" s="10">
        <v>46</v>
      </c>
      <c r="K108" s="10">
        <v>3</v>
      </c>
      <c r="L108" s="10">
        <v>41</v>
      </c>
      <c r="M108" s="10">
        <v>11</v>
      </c>
      <c r="N108" s="10">
        <v>202</v>
      </c>
      <c r="O108" s="13" t="s">
        <v>88</v>
      </c>
    </row>
    <row r="109" spans="1:15">
      <c r="A109" s="13" t="s">
        <v>89</v>
      </c>
      <c r="B109" s="10">
        <v>66</v>
      </c>
      <c r="C109" s="10">
        <v>18</v>
      </c>
      <c r="D109" s="10">
        <v>23</v>
      </c>
      <c r="E109" s="10">
        <v>52</v>
      </c>
      <c r="F109" s="10">
        <v>6</v>
      </c>
      <c r="G109" s="10">
        <v>0</v>
      </c>
      <c r="H109" s="10">
        <v>0</v>
      </c>
      <c r="I109" s="10">
        <v>0</v>
      </c>
      <c r="J109" s="10">
        <v>41</v>
      </c>
      <c r="K109" s="10">
        <v>5</v>
      </c>
      <c r="L109" s="10">
        <v>28</v>
      </c>
      <c r="M109" s="10">
        <v>42</v>
      </c>
      <c r="N109" s="10">
        <v>281</v>
      </c>
      <c r="O109" s="13" t="s">
        <v>48</v>
      </c>
    </row>
    <row r="110" spans="1:15">
      <c r="A110" s="13" t="s">
        <v>90</v>
      </c>
      <c r="B110" s="10">
        <v>47</v>
      </c>
      <c r="C110" s="10">
        <v>4</v>
      </c>
      <c r="D110" s="10">
        <v>27</v>
      </c>
      <c r="E110" s="10">
        <v>38</v>
      </c>
      <c r="F110" s="10">
        <v>3</v>
      </c>
      <c r="G110" s="10">
        <v>2</v>
      </c>
      <c r="H110" s="10">
        <v>12</v>
      </c>
      <c r="I110" s="10">
        <v>25</v>
      </c>
      <c r="J110" s="10">
        <v>12</v>
      </c>
      <c r="K110" s="10">
        <v>11</v>
      </c>
      <c r="L110" s="10">
        <v>19</v>
      </c>
      <c r="M110" s="10">
        <v>30</v>
      </c>
      <c r="N110" s="10">
        <v>230</v>
      </c>
      <c r="O110" s="13" t="s">
        <v>91</v>
      </c>
    </row>
    <row r="111" spans="1:15">
      <c r="A111" s="13" t="s">
        <v>92</v>
      </c>
      <c r="B111" s="10" t="s">
        <v>393</v>
      </c>
      <c r="C111" s="10" t="s">
        <v>393</v>
      </c>
      <c r="D111" s="10" t="s">
        <v>393</v>
      </c>
      <c r="E111" s="10" t="s">
        <v>393</v>
      </c>
      <c r="F111" s="10" t="s">
        <v>393</v>
      </c>
      <c r="G111" s="10" t="s">
        <v>393</v>
      </c>
      <c r="H111" s="10" t="s">
        <v>393</v>
      </c>
      <c r="I111" s="10" t="s">
        <v>393</v>
      </c>
      <c r="J111" s="10" t="s">
        <v>393</v>
      </c>
      <c r="K111" s="10" t="s">
        <v>393</v>
      </c>
      <c r="L111" s="10" t="s">
        <v>393</v>
      </c>
      <c r="M111" s="10" t="s">
        <v>393</v>
      </c>
      <c r="N111" s="10" t="s">
        <v>393</v>
      </c>
      <c r="O111" s="13" t="s">
        <v>93</v>
      </c>
    </row>
    <row r="112" spans="1:15">
      <c r="A112" s="13" t="s">
        <v>94</v>
      </c>
      <c r="B112" s="10">
        <v>110</v>
      </c>
      <c r="C112" s="10">
        <v>27</v>
      </c>
      <c r="D112" s="10">
        <v>40</v>
      </c>
      <c r="E112" s="10">
        <v>57</v>
      </c>
      <c r="F112" s="10">
        <v>13</v>
      </c>
      <c r="G112" s="10">
        <v>0</v>
      </c>
      <c r="H112" s="10">
        <v>2</v>
      </c>
      <c r="I112" s="10">
        <v>0</v>
      </c>
      <c r="J112" s="10">
        <v>44</v>
      </c>
      <c r="K112" s="10">
        <v>5</v>
      </c>
      <c r="L112" s="10">
        <v>82</v>
      </c>
      <c r="M112" s="10">
        <v>18</v>
      </c>
      <c r="N112" s="10">
        <v>398</v>
      </c>
      <c r="O112" s="13" t="s">
        <v>95</v>
      </c>
    </row>
    <row r="113" spans="1:16">
      <c r="A113" s="13" t="s">
        <v>96</v>
      </c>
      <c r="B113" s="10" t="s">
        <v>393</v>
      </c>
      <c r="C113" s="10" t="s">
        <v>393</v>
      </c>
      <c r="D113" s="10" t="s">
        <v>393</v>
      </c>
      <c r="E113" s="10" t="s">
        <v>393</v>
      </c>
      <c r="F113" s="10" t="s">
        <v>393</v>
      </c>
      <c r="G113" s="10" t="s">
        <v>393</v>
      </c>
      <c r="H113" s="10" t="s">
        <v>393</v>
      </c>
      <c r="I113" s="10" t="s">
        <v>393</v>
      </c>
      <c r="J113" s="10" t="s">
        <v>393</v>
      </c>
      <c r="K113" s="10" t="s">
        <v>393</v>
      </c>
      <c r="L113" s="10" t="s">
        <v>393</v>
      </c>
      <c r="M113" s="10" t="s">
        <v>393</v>
      </c>
      <c r="N113" s="10" t="s">
        <v>393</v>
      </c>
      <c r="O113" s="13" t="s">
        <v>97</v>
      </c>
      <c r="P113" s="1"/>
    </row>
    <row r="114" spans="1:16">
      <c r="A114" s="17" t="s">
        <v>391</v>
      </c>
      <c r="B114" s="18">
        <f>AVERAGE(B80:B113)</f>
        <v>102.80645161290323</v>
      </c>
      <c r="C114" s="18">
        <f t="shared" ref="C114:N114" si="5">AVERAGE(C80:C113)</f>
        <v>31.096774193548388</v>
      </c>
      <c r="D114" s="18">
        <f t="shared" si="5"/>
        <v>52.70967741935484</v>
      </c>
      <c r="E114" s="18">
        <f t="shared" si="5"/>
        <v>45.677419354838712</v>
      </c>
      <c r="F114" s="18">
        <f t="shared" si="5"/>
        <v>33.548387096774192</v>
      </c>
      <c r="G114" s="18">
        <f t="shared" si="5"/>
        <v>1.8387096774193548</v>
      </c>
      <c r="H114" s="18">
        <f t="shared" si="5"/>
        <v>6.774193548387097</v>
      </c>
      <c r="I114" s="18">
        <f t="shared" si="5"/>
        <v>19.580645161290324</v>
      </c>
      <c r="J114" s="18">
        <f t="shared" si="5"/>
        <v>52.806451612903224</v>
      </c>
      <c r="K114" s="18">
        <f t="shared" si="5"/>
        <v>39.741935483870968</v>
      </c>
      <c r="L114" s="18">
        <f t="shared" si="5"/>
        <v>81.516129032258064</v>
      </c>
      <c r="M114" s="18">
        <f t="shared" si="5"/>
        <v>40.774193548387096</v>
      </c>
      <c r="N114" s="18">
        <f t="shared" si="5"/>
        <v>508.80645161290323</v>
      </c>
      <c r="O114" s="19" t="s">
        <v>392</v>
      </c>
      <c r="P114" s="1"/>
    </row>
    <row r="116" spans="1:16" ht="27" customHeight="1">
      <c r="A116" s="55" t="s">
        <v>518</v>
      </c>
      <c r="B116" s="55"/>
      <c r="C116" s="55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30" t="s">
        <v>625</v>
      </c>
      <c r="P116" s="4"/>
    </row>
    <row r="117" spans="1:16">
      <c r="A117" s="4" t="s">
        <v>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 t="s">
        <v>1</v>
      </c>
      <c r="P117" s="1"/>
    </row>
    <row r="118" spans="1:16">
      <c r="A118" s="51" t="s">
        <v>2</v>
      </c>
      <c r="B118" s="13" t="s">
        <v>3</v>
      </c>
      <c r="C118" s="13" t="s">
        <v>4</v>
      </c>
      <c r="D118" s="13" t="s">
        <v>5</v>
      </c>
      <c r="E118" s="13" t="s">
        <v>6</v>
      </c>
      <c r="F118" s="13" t="s">
        <v>7</v>
      </c>
      <c r="G118" s="13" t="s">
        <v>8</v>
      </c>
      <c r="H118" s="13" t="s">
        <v>9</v>
      </c>
      <c r="I118" s="13" t="s">
        <v>10</v>
      </c>
      <c r="J118" s="13" t="s">
        <v>11</v>
      </c>
      <c r="K118" s="13" t="s">
        <v>12</v>
      </c>
      <c r="L118" s="13" t="s">
        <v>13</v>
      </c>
      <c r="M118" s="13" t="s">
        <v>14</v>
      </c>
      <c r="N118" s="13" t="s">
        <v>15</v>
      </c>
      <c r="O118" s="56" t="s">
        <v>16</v>
      </c>
      <c r="P118" s="1"/>
    </row>
    <row r="119" spans="1:16">
      <c r="A119" s="52"/>
      <c r="B119" s="14" t="s">
        <v>17</v>
      </c>
      <c r="C119" s="14" t="s">
        <v>18</v>
      </c>
      <c r="D119" s="14" t="s">
        <v>19</v>
      </c>
      <c r="E119" s="14" t="s">
        <v>20</v>
      </c>
      <c r="F119" s="14" t="s">
        <v>21</v>
      </c>
      <c r="G119" s="14" t="s">
        <v>22</v>
      </c>
      <c r="H119" s="14" t="s">
        <v>23</v>
      </c>
      <c r="I119" s="14" t="s">
        <v>24</v>
      </c>
      <c r="J119" s="14" t="s">
        <v>25</v>
      </c>
      <c r="K119" s="14" t="s">
        <v>26</v>
      </c>
      <c r="L119" s="14" t="s">
        <v>27</v>
      </c>
      <c r="M119" s="14" t="s">
        <v>28</v>
      </c>
      <c r="N119" s="14" t="s">
        <v>29</v>
      </c>
      <c r="O119" s="57"/>
      <c r="P119" s="1"/>
    </row>
    <row r="120" spans="1:16">
      <c r="A120" s="13" t="s">
        <v>98</v>
      </c>
      <c r="B120" s="10">
        <v>156.52000000000001</v>
      </c>
      <c r="C120" s="10">
        <v>226.63</v>
      </c>
      <c r="D120" s="10">
        <v>209.37</v>
      </c>
      <c r="E120" s="10">
        <v>331.96</v>
      </c>
      <c r="F120" s="10">
        <v>36.299999999999997</v>
      </c>
      <c r="G120" s="10">
        <v>33.1</v>
      </c>
      <c r="H120" s="10">
        <v>36.299999999999997</v>
      </c>
      <c r="I120" s="10">
        <v>19.8</v>
      </c>
      <c r="J120" s="10">
        <v>21.4</v>
      </c>
      <c r="K120" s="10">
        <v>30.6</v>
      </c>
      <c r="L120" s="10">
        <v>32.81</v>
      </c>
      <c r="M120" s="10">
        <v>6.2</v>
      </c>
      <c r="N120" s="10">
        <f>SUM(B120:M120)</f>
        <v>1140.99</v>
      </c>
      <c r="O120" s="13" t="s">
        <v>99</v>
      </c>
      <c r="P120" s="1"/>
    </row>
    <row r="121" spans="1:16">
      <c r="A121" s="17" t="s">
        <v>391</v>
      </c>
      <c r="B121" s="18">
        <f>AVERAGE(B120)</f>
        <v>156.52000000000001</v>
      </c>
      <c r="C121" s="18">
        <f t="shared" ref="C121:N121" si="6">AVERAGE(C120)</f>
        <v>226.63</v>
      </c>
      <c r="D121" s="18">
        <f t="shared" si="6"/>
        <v>209.37</v>
      </c>
      <c r="E121" s="18">
        <f t="shared" si="6"/>
        <v>331.96</v>
      </c>
      <c r="F121" s="18">
        <f t="shared" si="6"/>
        <v>36.299999999999997</v>
      </c>
      <c r="G121" s="18">
        <f t="shared" si="6"/>
        <v>33.1</v>
      </c>
      <c r="H121" s="18">
        <f t="shared" si="6"/>
        <v>36.299999999999997</v>
      </c>
      <c r="I121" s="18">
        <f t="shared" si="6"/>
        <v>19.8</v>
      </c>
      <c r="J121" s="18">
        <f t="shared" si="6"/>
        <v>21.4</v>
      </c>
      <c r="K121" s="18">
        <f t="shared" si="6"/>
        <v>30.6</v>
      </c>
      <c r="L121" s="18">
        <f t="shared" si="6"/>
        <v>32.81</v>
      </c>
      <c r="M121" s="18">
        <f t="shared" si="6"/>
        <v>6.2</v>
      </c>
      <c r="N121" s="18">
        <f t="shared" si="6"/>
        <v>1140.99</v>
      </c>
      <c r="O121" s="19" t="s">
        <v>392</v>
      </c>
      <c r="P121" s="1"/>
    </row>
    <row r="122" spans="1:16">
      <c r="A122" s="1" t="s">
        <v>379</v>
      </c>
    </row>
    <row r="123" spans="1:16">
      <c r="A123" s="1" t="s">
        <v>395</v>
      </c>
    </row>
    <row r="124" spans="1:16" ht="22.5" customHeight="1">
      <c r="A124" s="55" t="s">
        <v>519</v>
      </c>
      <c r="B124" s="55"/>
      <c r="C124" s="55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30" t="s">
        <v>624</v>
      </c>
      <c r="P124" s="4"/>
    </row>
    <row r="125" spans="1:16">
      <c r="A125" s="4" t="s">
        <v>0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 t="s">
        <v>1</v>
      </c>
      <c r="P125" s="1"/>
    </row>
    <row r="126" spans="1:16">
      <c r="A126" s="51" t="s">
        <v>2</v>
      </c>
      <c r="B126" s="13" t="s">
        <v>3</v>
      </c>
      <c r="C126" s="13" t="s">
        <v>4</v>
      </c>
      <c r="D126" s="13" t="s">
        <v>5</v>
      </c>
      <c r="E126" s="13" t="s">
        <v>6</v>
      </c>
      <c r="F126" s="13" t="s">
        <v>7</v>
      </c>
      <c r="G126" s="13" t="s">
        <v>8</v>
      </c>
      <c r="H126" s="13" t="s">
        <v>9</v>
      </c>
      <c r="I126" s="13" t="s">
        <v>10</v>
      </c>
      <c r="J126" s="13" t="s">
        <v>11</v>
      </c>
      <c r="K126" s="13" t="s">
        <v>12</v>
      </c>
      <c r="L126" s="13" t="s">
        <v>13</v>
      </c>
      <c r="M126" s="13" t="s">
        <v>14</v>
      </c>
      <c r="N126" s="13" t="s">
        <v>15</v>
      </c>
      <c r="O126" s="56" t="s">
        <v>16</v>
      </c>
    </row>
    <row r="127" spans="1:16">
      <c r="A127" s="52"/>
      <c r="B127" s="14" t="s">
        <v>17</v>
      </c>
      <c r="C127" s="14" t="s">
        <v>18</v>
      </c>
      <c r="D127" s="14" t="s">
        <v>19</v>
      </c>
      <c r="E127" s="14" t="s">
        <v>20</v>
      </c>
      <c r="F127" s="14" t="s">
        <v>21</v>
      </c>
      <c r="G127" s="14" t="s">
        <v>22</v>
      </c>
      <c r="H127" s="14" t="s">
        <v>23</v>
      </c>
      <c r="I127" s="14" t="s">
        <v>24</v>
      </c>
      <c r="J127" s="14" t="s">
        <v>25</v>
      </c>
      <c r="K127" s="14" t="s">
        <v>26</v>
      </c>
      <c r="L127" s="14" t="s">
        <v>27</v>
      </c>
      <c r="M127" s="14" t="s">
        <v>28</v>
      </c>
      <c r="N127" s="14" t="s">
        <v>29</v>
      </c>
      <c r="O127" s="57"/>
    </row>
    <row r="128" spans="1:16">
      <c r="A128" s="13" t="s">
        <v>100</v>
      </c>
      <c r="B128" s="10">
        <v>27.6</v>
      </c>
      <c r="C128" s="10">
        <v>3.6</v>
      </c>
      <c r="D128" s="10">
        <v>1.4</v>
      </c>
      <c r="E128" s="10">
        <v>51.7</v>
      </c>
      <c r="F128" s="10">
        <v>23.3</v>
      </c>
      <c r="G128" s="10">
        <v>0</v>
      </c>
      <c r="H128" s="10">
        <v>23.1</v>
      </c>
      <c r="I128" s="10">
        <v>8.3000000000000007</v>
      </c>
      <c r="J128" s="10">
        <v>6</v>
      </c>
      <c r="K128" s="10">
        <v>26.95</v>
      </c>
      <c r="L128" s="10">
        <v>4.4000000000000004</v>
      </c>
      <c r="M128" s="10">
        <v>15.5</v>
      </c>
      <c r="N128" s="10">
        <f>SUM(B128:M128)</f>
        <v>191.85000000000002</v>
      </c>
      <c r="O128" s="13" t="s">
        <v>101</v>
      </c>
    </row>
    <row r="129" spans="1:15">
      <c r="A129" s="13" t="s">
        <v>102</v>
      </c>
      <c r="B129" s="10">
        <v>3.6</v>
      </c>
      <c r="C129" s="10">
        <v>7.4</v>
      </c>
      <c r="D129" s="10">
        <v>1.4</v>
      </c>
      <c r="E129" s="10">
        <v>51.7</v>
      </c>
      <c r="F129" s="10">
        <v>23.3</v>
      </c>
      <c r="G129" s="10">
        <v>0</v>
      </c>
      <c r="H129" s="10">
        <v>23.1</v>
      </c>
      <c r="I129" s="10">
        <v>8.3000000000000007</v>
      </c>
      <c r="J129" s="10">
        <v>6</v>
      </c>
      <c r="K129" s="10">
        <v>26.95</v>
      </c>
      <c r="L129" s="10">
        <v>4.4000000000000004</v>
      </c>
      <c r="M129" s="10">
        <v>15.5</v>
      </c>
      <c r="N129" s="10">
        <f>SUM(B129:M129)</f>
        <v>171.65</v>
      </c>
      <c r="O129" s="13" t="s">
        <v>103</v>
      </c>
    </row>
    <row r="130" spans="1:15">
      <c r="A130" s="17" t="s">
        <v>391</v>
      </c>
      <c r="B130" s="18">
        <f t="shared" ref="B130:N130" si="7">AVERAGE(B128:B129)</f>
        <v>15.600000000000001</v>
      </c>
      <c r="C130" s="18">
        <f t="shared" si="7"/>
        <v>5.5</v>
      </c>
      <c r="D130" s="18">
        <f t="shared" si="7"/>
        <v>1.4</v>
      </c>
      <c r="E130" s="18">
        <f t="shared" si="7"/>
        <v>51.7</v>
      </c>
      <c r="F130" s="18">
        <f t="shared" si="7"/>
        <v>23.3</v>
      </c>
      <c r="G130" s="18">
        <f t="shared" si="7"/>
        <v>0</v>
      </c>
      <c r="H130" s="18">
        <f t="shared" si="7"/>
        <v>23.1</v>
      </c>
      <c r="I130" s="18">
        <f t="shared" si="7"/>
        <v>8.3000000000000007</v>
      </c>
      <c r="J130" s="18">
        <f t="shared" si="7"/>
        <v>6</v>
      </c>
      <c r="K130" s="18">
        <f t="shared" si="7"/>
        <v>26.95</v>
      </c>
      <c r="L130" s="18">
        <f t="shared" si="7"/>
        <v>4.4000000000000004</v>
      </c>
      <c r="M130" s="18">
        <f t="shared" si="7"/>
        <v>15.5</v>
      </c>
      <c r="N130" s="18">
        <f t="shared" si="7"/>
        <v>181.75</v>
      </c>
      <c r="O130" s="19" t="s">
        <v>392</v>
      </c>
    </row>
    <row r="131" spans="1:15">
      <c r="A131" s="3" t="s">
        <v>395</v>
      </c>
    </row>
    <row r="134" spans="1:15" ht="21.75" customHeight="1">
      <c r="A134" s="55" t="s">
        <v>514</v>
      </c>
      <c r="B134" s="55"/>
      <c r="C134" s="55"/>
      <c r="D134" s="1"/>
      <c r="E134" s="1"/>
      <c r="F134" s="1"/>
      <c r="G134" s="1"/>
      <c r="H134" s="1"/>
      <c r="I134" s="1"/>
      <c r="J134" s="1"/>
      <c r="K134" s="1"/>
      <c r="L134" s="1"/>
      <c r="M134" s="66" t="s">
        <v>513</v>
      </c>
      <c r="N134" s="66"/>
      <c r="O134" s="66"/>
    </row>
    <row r="135" spans="1:15">
      <c r="A135" s="4" t="s">
        <v>0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4" t="s">
        <v>1</v>
      </c>
    </row>
    <row r="136" spans="1:15">
      <c r="A136" s="64" t="s">
        <v>2</v>
      </c>
      <c r="B136" s="13" t="s">
        <v>3</v>
      </c>
      <c r="C136" s="13" t="s">
        <v>4</v>
      </c>
      <c r="D136" s="13" t="s">
        <v>5</v>
      </c>
      <c r="E136" s="13" t="s">
        <v>6</v>
      </c>
      <c r="F136" s="13" t="s">
        <v>7</v>
      </c>
      <c r="G136" s="13" t="s">
        <v>8</v>
      </c>
      <c r="H136" s="13" t="s">
        <v>9</v>
      </c>
      <c r="I136" s="13" t="s">
        <v>10</v>
      </c>
      <c r="J136" s="13" t="s">
        <v>11</v>
      </c>
      <c r="K136" s="13" t="s">
        <v>12</v>
      </c>
      <c r="L136" s="13" t="s">
        <v>13</v>
      </c>
      <c r="M136" s="13" t="s">
        <v>14</v>
      </c>
      <c r="N136" s="13" t="s">
        <v>15</v>
      </c>
      <c r="O136" s="65" t="s">
        <v>16</v>
      </c>
    </row>
    <row r="137" spans="1:15">
      <c r="A137" s="64"/>
      <c r="B137" s="14" t="s">
        <v>17</v>
      </c>
      <c r="C137" s="14" t="s">
        <v>18</v>
      </c>
      <c r="D137" s="14" t="s">
        <v>19</v>
      </c>
      <c r="E137" s="14" t="s">
        <v>20</v>
      </c>
      <c r="F137" s="14" t="s">
        <v>21</v>
      </c>
      <c r="G137" s="14" t="s">
        <v>22</v>
      </c>
      <c r="H137" s="14" t="s">
        <v>23</v>
      </c>
      <c r="I137" s="14" t="s">
        <v>24</v>
      </c>
      <c r="J137" s="14" t="s">
        <v>25</v>
      </c>
      <c r="K137" s="14" t="s">
        <v>26</v>
      </c>
      <c r="L137" s="14" t="s">
        <v>27</v>
      </c>
      <c r="M137" s="14" t="s">
        <v>28</v>
      </c>
      <c r="N137" s="14" t="s">
        <v>29</v>
      </c>
      <c r="O137" s="65"/>
    </row>
    <row r="138" spans="1:15">
      <c r="A138" s="21" t="s">
        <v>104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22" t="s">
        <v>364</v>
      </c>
    </row>
    <row r="139" spans="1:15">
      <c r="A139" s="13" t="s">
        <v>339</v>
      </c>
      <c r="B139" s="10">
        <v>0</v>
      </c>
      <c r="C139" s="10">
        <v>0</v>
      </c>
      <c r="D139" s="10">
        <v>1E-3</v>
      </c>
      <c r="E139" s="10">
        <v>22.7</v>
      </c>
      <c r="F139" s="10">
        <v>1E-3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5.7</v>
      </c>
      <c r="M139" s="10">
        <v>1.1000000000000001</v>
      </c>
      <c r="N139" s="10">
        <f>SUM(B139:M139)</f>
        <v>29.502000000000002</v>
      </c>
      <c r="O139" s="13"/>
    </row>
    <row r="140" spans="1:15">
      <c r="A140" s="13" t="s">
        <v>340</v>
      </c>
      <c r="B140" s="10">
        <v>0</v>
      </c>
      <c r="C140" s="10">
        <v>0</v>
      </c>
      <c r="D140" s="10">
        <v>0</v>
      </c>
      <c r="E140" s="10">
        <v>18.2</v>
      </c>
      <c r="F140" s="10">
        <v>2</v>
      </c>
      <c r="G140" s="10">
        <v>0</v>
      </c>
      <c r="H140" s="10">
        <v>0</v>
      </c>
      <c r="I140" s="10">
        <v>0</v>
      </c>
      <c r="J140" s="10" t="s">
        <v>398</v>
      </c>
      <c r="K140" s="10">
        <v>0</v>
      </c>
      <c r="L140" s="10">
        <v>5.9</v>
      </c>
      <c r="M140" s="10" t="s">
        <v>398</v>
      </c>
      <c r="N140" s="10">
        <f t="shared" ref="N140:N172" si="8">SUM(B140:M140)</f>
        <v>26.1</v>
      </c>
      <c r="O140" s="13"/>
    </row>
    <row r="141" spans="1:15">
      <c r="A141" s="21" t="s">
        <v>111</v>
      </c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>
        <f t="shared" si="8"/>
        <v>0</v>
      </c>
      <c r="O141" s="22" t="s">
        <v>365</v>
      </c>
    </row>
    <row r="142" spans="1:15">
      <c r="A142" s="13" t="s">
        <v>402</v>
      </c>
      <c r="B142" s="10">
        <v>0</v>
      </c>
      <c r="C142" s="10">
        <v>1</v>
      </c>
      <c r="D142" s="10">
        <v>0</v>
      </c>
      <c r="E142" s="10" t="s">
        <v>398</v>
      </c>
      <c r="F142" s="10">
        <v>47.1</v>
      </c>
      <c r="G142" s="10">
        <v>37.4</v>
      </c>
      <c r="H142" s="10">
        <v>0</v>
      </c>
      <c r="I142" s="10">
        <v>62.3</v>
      </c>
      <c r="J142" s="10">
        <v>12</v>
      </c>
      <c r="K142" s="10">
        <v>24</v>
      </c>
      <c r="L142" s="10">
        <v>15.5</v>
      </c>
      <c r="M142" s="10">
        <v>3.3</v>
      </c>
      <c r="N142" s="10">
        <f t="shared" si="8"/>
        <v>202.60000000000002</v>
      </c>
      <c r="O142" s="13"/>
    </row>
    <row r="143" spans="1:15">
      <c r="A143" s="13" t="s">
        <v>108</v>
      </c>
      <c r="B143" s="10">
        <v>1</v>
      </c>
      <c r="C143" s="10">
        <v>0</v>
      </c>
      <c r="D143" s="10" t="s">
        <v>398</v>
      </c>
      <c r="E143" s="10">
        <v>1</v>
      </c>
      <c r="F143" s="10">
        <v>44</v>
      </c>
      <c r="G143" s="10">
        <v>3.4</v>
      </c>
      <c r="H143" s="10">
        <v>0</v>
      </c>
      <c r="I143" s="10">
        <v>0</v>
      </c>
      <c r="J143" s="10" t="s">
        <v>398</v>
      </c>
      <c r="K143" s="10">
        <v>10.4</v>
      </c>
      <c r="L143" s="10">
        <v>49.3</v>
      </c>
      <c r="M143" s="10">
        <v>2.5</v>
      </c>
      <c r="N143" s="10">
        <f t="shared" si="8"/>
        <v>111.6</v>
      </c>
      <c r="O143" s="13"/>
    </row>
    <row r="144" spans="1:15">
      <c r="A144" s="21" t="s">
        <v>342</v>
      </c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>
        <f t="shared" si="8"/>
        <v>0</v>
      </c>
      <c r="O144" s="22" t="s">
        <v>366</v>
      </c>
    </row>
    <row r="145" spans="1:15" ht="25.5" customHeight="1">
      <c r="A145" s="13" t="s">
        <v>342</v>
      </c>
      <c r="B145" s="10">
        <v>9.1</v>
      </c>
      <c r="C145" s="10">
        <v>0</v>
      </c>
      <c r="D145" s="10">
        <v>0</v>
      </c>
      <c r="E145" s="10">
        <v>0</v>
      </c>
      <c r="F145" s="10">
        <v>5.6</v>
      </c>
      <c r="G145" s="10">
        <v>0</v>
      </c>
      <c r="H145" s="10">
        <v>10.199999999999999</v>
      </c>
      <c r="I145" s="10">
        <v>0</v>
      </c>
      <c r="J145" s="10">
        <v>0</v>
      </c>
      <c r="K145" s="10">
        <v>0</v>
      </c>
      <c r="L145" s="10">
        <v>3.4</v>
      </c>
      <c r="M145" s="10">
        <v>1.3</v>
      </c>
      <c r="N145" s="10">
        <f t="shared" si="8"/>
        <v>29.599999999999998</v>
      </c>
      <c r="O145" s="13"/>
    </row>
    <row r="146" spans="1:15">
      <c r="A146" s="13" t="s">
        <v>343</v>
      </c>
      <c r="B146" s="10">
        <v>5.0999999999999996</v>
      </c>
      <c r="C146" s="10">
        <v>31.7</v>
      </c>
      <c r="D146" s="10">
        <v>0</v>
      </c>
      <c r="E146" s="10">
        <v>0</v>
      </c>
      <c r="F146" s="10">
        <v>0</v>
      </c>
      <c r="G146" s="10">
        <v>0</v>
      </c>
      <c r="H146" s="10" t="s">
        <v>398</v>
      </c>
      <c r="I146" s="10">
        <v>0</v>
      </c>
      <c r="J146" s="10">
        <v>0</v>
      </c>
      <c r="K146" s="10" t="s">
        <v>398</v>
      </c>
      <c r="L146" s="10" t="s">
        <v>398</v>
      </c>
      <c r="M146" s="10">
        <v>0</v>
      </c>
      <c r="N146" s="10">
        <f t="shared" si="8"/>
        <v>36.799999999999997</v>
      </c>
      <c r="O146" s="13"/>
    </row>
    <row r="147" spans="1:15">
      <c r="A147" s="21" t="s">
        <v>105</v>
      </c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>
        <f t="shared" si="8"/>
        <v>0</v>
      </c>
      <c r="O147" s="22" t="s">
        <v>367</v>
      </c>
    </row>
    <row r="148" spans="1:15">
      <c r="A148" s="13" t="s">
        <v>105</v>
      </c>
      <c r="B148" s="10">
        <v>3.7</v>
      </c>
      <c r="C148" s="10">
        <v>1E-3</v>
      </c>
      <c r="D148" s="10">
        <v>1E-3</v>
      </c>
      <c r="E148" s="10">
        <v>21.5</v>
      </c>
      <c r="F148" s="10">
        <v>1E-3</v>
      </c>
      <c r="G148" s="10">
        <v>0</v>
      </c>
      <c r="H148" s="10">
        <v>0</v>
      </c>
      <c r="I148" s="10">
        <v>0</v>
      </c>
      <c r="J148" s="10">
        <v>1E-3</v>
      </c>
      <c r="K148" s="10">
        <v>0</v>
      </c>
      <c r="L148" s="10">
        <v>12.1</v>
      </c>
      <c r="M148" s="10">
        <v>23.8</v>
      </c>
      <c r="N148" s="10">
        <f t="shared" si="8"/>
        <v>61.103999999999999</v>
      </c>
      <c r="O148" s="13"/>
    </row>
    <row r="149" spans="1:15">
      <c r="A149" s="21" t="s">
        <v>361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>
        <f t="shared" si="8"/>
        <v>0</v>
      </c>
      <c r="O149" s="22" t="s">
        <v>368</v>
      </c>
    </row>
    <row r="150" spans="1:15">
      <c r="A150" s="13" t="s">
        <v>344</v>
      </c>
      <c r="B150" s="10">
        <v>1.7</v>
      </c>
      <c r="C150" s="10">
        <v>1E-3</v>
      </c>
      <c r="D150" s="10">
        <v>1.4</v>
      </c>
      <c r="E150" s="10">
        <v>10.6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1E-3</v>
      </c>
      <c r="M150" s="10">
        <v>3.5</v>
      </c>
      <c r="N150" s="10">
        <f t="shared" si="8"/>
        <v>17.201999999999998</v>
      </c>
      <c r="O150" s="13"/>
    </row>
    <row r="151" spans="1:15">
      <c r="A151" s="13" t="s">
        <v>345</v>
      </c>
      <c r="B151" s="10">
        <v>26</v>
      </c>
      <c r="C151" s="10">
        <v>1E-3</v>
      </c>
      <c r="D151" s="10">
        <v>1.4</v>
      </c>
      <c r="E151" s="10">
        <v>29.4</v>
      </c>
      <c r="F151" s="10">
        <v>1E-3</v>
      </c>
      <c r="G151" s="10">
        <v>0</v>
      </c>
      <c r="H151" s="10">
        <v>1.7</v>
      </c>
      <c r="I151" s="10">
        <v>0</v>
      </c>
      <c r="J151" s="10">
        <v>0</v>
      </c>
      <c r="K151" s="10">
        <v>0</v>
      </c>
      <c r="L151" s="10">
        <v>2.8</v>
      </c>
      <c r="M151" s="10">
        <v>1E-3</v>
      </c>
      <c r="N151" s="10">
        <f t="shared" si="8"/>
        <v>61.302999999999997</v>
      </c>
      <c r="O151" s="13"/>
    </row>
    <row r="152" spans="1:15">
      <c r="A152" s="13" t="s">
        <v>346</v>
      </c>
      <c r="B152" s="10">
        <v>4.8</v>
      </c>
      <c r="C152" s="10">
        <v>10.7</v>
      </c>
      <c r="D152" s="10" t="s">
        <v>398</v>
      </c>
      <c r="E152" s="10">
        <v>1.9</v>
      </c>
      <c r="F152" s="10" t="s">
        <v>398</v>
      </c>
      <c r="G152" s="10">
        <v>0</v>
      </c>
      <c r="H152" s="10">
        <v>0</v>
      </c>
      <c r="I152" s="10">
        <v>0</v>
      </c>
      <c r="J152" s="10">
        <v>0</v>
      </c>
      <c r="K152" s="10">
        <v>19.7</v>
      </c>
      <c r="L152" s="10" t="s">
        <v>398</v>
      </c>
      <c r="M152" s="10">
        <v>2.4</v>
      </c>
      <c r="N152" s="10">
        <f t="shared" si="8"/>
        <v>39.499999999999993</v>
      </c>
      <c r="O152" s="13"/>
    </row>
    <row r="153" spans="1:15">
      <c r="A153" s="21" t="s">
        <v>362</v>
      </c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>
        <f t="shared" si="8"/>
        <v>0</v>
      </c>
      <c r="O153" s="22" t="s">
        <v>369</v>
      </c>
    </row>
    <row r="154" spans="1:15">
      <c r="A154" s="13" t="s">
        <v>347</v>
      </c>
      <c r="B154" s="10">
        <v>0</v>
      </c>
      <c r="C154" s="10">
        <v>1.1000000000000001</v>
      </c>
      <c r="D154" s="10">
        <v>0</v>
      </c>
      <c r="E154" s="10">
        <v>3.7</v>
      </c>
      <c r="F154" s="10">
        <v>51.5</v>
      </c>
      <c r="G154" s="10" t="s">
        <v>398</v>
      </c>
      <c r="H154" s="10">
        <v>0</v>
      </c>
      <c r="I154" s="10">
        <v>6.4</v>
      </c>
      <c r="J154" s="10">
        <v>0</v>
      </c>
      <c r="K154" s="10">
        <v>0</v>
      </c>
      <c r="L154" s="10">
        <v>13.2</v>
      </c>
      <c r="M154" s="10">
        <v>0</v>
      </c>
      <c r="N154" s="10">
        <f t="shared" si="8"/>
        <v>75.899999999999991</v>
      </c>
      <c r="O154" s="13"/>
    </row>
    <row r="155" spans="1:15">
      <c r="A155" s="13" t="s">
        <v>348</v>
      </c>
      <c r="B155" s="10">
        <v>0</v>
      </c>
      <c r="C155" s="10">
        <v>2</v>
      </c>
      <c r="D155" s="10" t="s">
        <v>398</v>
      </c>
      <c r="E155" s="10">
        <v>17.2</v>
      </c>
      <c r="F155" s="10">
        <v>63</v>
      </c>
      <c r="G155" s="10">
        <v>28.9</v>
      </c>
      <c r="H155" s="10">
        <v>9.1999999999999993</v>
      </c>
      <c r="I155" s="10">
        <v>54.8</v>
      </c>
      <c r="J155" s="10">
        <v>1.8</v>
      </c>
      <c r="K155" s="10">
        <v>1</v>
      </c>
      <c r="L155" s="10">
        <v>9.6999999999999993</v>
      </c>
      <c r="M155" s="10">
        <v>0</v>
      </c>
      <c r="N155" s="10">
        <f t="shared" si="8"/>
        <v>187.6</v>
      </c>
      <c r="O155" s="13"/>
    </row>
    <row r="156" spans="1:15">
      <c r="A156" s="13" t="s">
        <v>110</v>
      </c>
      <c r="B156" s="10">
        <v>0</v>
      </c>
      <c r="C156" s="10">
        <v>5</v>
      </c>
      <c r="D156" s="10">
        <v>0</v>
      </c>
      <c r="E156" s="10">
        <v>7.4</v>
      </c>
      <c r="F156" s="10">
        <v>158.69999999999999</v>
      </c>
      <c r="G156" s="10">
        <v>15.8</v>
      </c>
      <c r="H156" s="10">
        <v>4.0999999999999996</v>
      </c>
      <c r="I156" s="10">
        <v>97.2</v>
      </c>
      <c r="J156" s="10">
        <v>2</v>
      </c>
      <c r="K156" s="10">
        <v>0</v>
      </c>
      <c r="L156" s="10">
        <v>14.2</v>
      </c>
      <c r="M156" s="10" t="s">
        <v>398</v>
      </c>
      <c r="N156" s="10">
        <f t="shared" si="8"/>
        <v>304.39999999999998</v>
      </c>
      <c r="O156" s="13"/>
    </row>
    <row r="157" spans="1:15">
      <c r="A157" s="21" t="s">
        <v>109</v>
      </c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>
        <f t="shared" si="8"/>
        <v>0</v>
      </c>
      <c r="O157" s="22" t="s">
        <v>349</v>
      </c>
    </row>
    <row r="158" spans="1:15">
      <c r="A158" s="13" t="s">
        <v>109</v>
      </c>
      <c r="B158" s="10">
        <v>0</v>
      </c>
      <c r="C158" s="10">
        <v>8</v>
      </c>
      <c r="D158" s="10">
        <v>10.4</v>
      </c>
      <c r="E158" s="10">
        <v>0</v>
      </c>
      <c r="F158" s="10">
        <v>4.5</v>
      </c>
      <c r="G158" s="10">
        <v>0</v>
      </c>
      <c r="H158" s="10">
        <v>1E-3</v>
      </c>
      <c r="I158" s="10">
        <v>0</v>
      </c>
      <c r="J158" s="10">
        <v>0</v>
      </c>
      <c r="K158" s="10">
        <v>0</v>
      </c>
      <c r="L158" s="10">
        <v>0</v>
      </c>
      <c r="M158" s="10">
        <v>1E-3</v>
      </c>
      <c r="N158" s="10">
        <f t="shared" si="8"/>
        <v>22.902000000000001</v>
      </c>
      <c r="O158" s="13"/>
    </row>
    <row r="159" spans="1:15">
      <c r="A159" s="13" t="s">
        <v>350</v>
      </c>
      <c r="B159" s="10">
        <v>7.7</v>
      </c>
      <c r="C159" s="10">
        <v>1.2</v>
      </c>
      <c r="D159" s="10">
        <v>1E-3</v>
      </c>
      <c r="E159" s="10">
        <v>0</v>
      </c>
      <c r="F159" s="10">
        <v>1E-3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2</v>
      </c>
      <c r="M159" s="10">
        <v>2.5</v>
      </c>
      <c r="N159" s="10">
        <f t="shared" si="8"/>
        <v>13.401999999999999</v>
      </c>
      <c r="O159" s="13"/>
    </row>
    <row r="160" spans="1:15">
      <c r="A160" s="21" t="s">
        <v>351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>
        <f t="shared" si="8"/>
        <v>0</v>
      </c>
      <c r="O160" s="22" t="s">
        <v>352</v>
      </c>
    </row>
    <row r="161" spans="1:15">
      <c r="A161" s="13" t="s">
        <v>351</v>
      </c>
      <c r="B161" s="10">
        <v>0</v>
      </c>
      <c r="C161" s="10">
        <v>2.5</v>
      </c>
      <c r="D161" s="10">
        <v>7.8</v>
      </c>
      <c r="E161" s="10">
        <v>0</v>
      </c>
      <c r="F161" s="10">
        <v>0</v>
      </c>
      <c r="G161" s="10">
        <v>1</v>
      </c>
      <c r="H161" s="10">
        <v>1E-3</v>
      </c>
      <c r="I161" s="10">
        <v>0</v>
      </c>
      <c r="J161" s="10">
        <v>0</v>
      </c>
      <c r="K161" s="10">
        <v>0</v>
      </c>
      <c r="L161" s="10">
        <v>20.9</v>
      </c>
      <c r="M161" s="10">
        <v>17</v>
      </c>
      <c r="N161" s="10">
        <f t="shared" si="8"/>
        <v>49.201000000000001</v>
      </c>
      <c r="O161" s="13"/>
    </row>
    <row r="162" spans="1:15">
      <c r="A162" s="21" t="s">
        <v>363</v>
      </c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>
        <f t="shared" si="8"/>
        <v>0</v>
      </c>
      <c r="O162" s="22" t="s">
        <v>370</v>
      </c>
    </row>
    <row r="163" spans="1:15" ht="15.75" customHeight="1">
      <c r="A163" s="13" t="s">
        <v>353</v>
      </c>
      <c r="B163" s="10">
        <v>10.1</v>
      </c>
      <c r="C163" s="10">
        <v>19.100000000000001</v>
      </c>
      <c r="D163" s="10">
        <v>7.6</v>
      </c>
      <c r="E163" s="10">
        <v>27.5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12.9</v>
      </c>
      <c r="M163" s="10">
        <v>20.5</v>
      </c>
      <c r="N163" s="10">
        <f t="shared" si="8"/>
        <v>97.700000000000017</v>
      </c>
      <c r="O163" s="13"/>
    </row>
    <row r="164" spans="1:15">
      <c r="A164" s="13" t="s">
        <v>354</v>
      </c>
      <c r="B164" s="10">
        <v>11.8</v>
      </c>
      <c r="C164" s="10">
        <v>35.200000000000003</v>
      </c>
      <c r="D164" s="10">
        <v>21</v>
      </c>
      <c r="E164" s="10">
        <v>0</v>
      </c>
      <c r="F164" s="10">
        <v>2.5</v>
      </c>
      <c r="G164" s="10">
        <v>1E-3</v>
      </c>
      <c r="H164" s="10">
        <v>0</v>
      </c>
      <c r="I164" s="10">
        <v>0</v>
      </c>
      <c r="J164" s="10">
        <v>0</v>
      </c>
      <c r="K164" s="10">
        <v>0</v>
      </c>
      <c r="L164" s="10">
        <v>2</v>
      </c>
      <c r="M164" s="10">
        <v>32.200000000000003</v>
      </c>
      <c r="N164" s="10">
        <f t="shared" si="8"/>
        <v>104.70100000000001</v>
      </c>
      <c r="O164" s="13"/>
    </row>
    <row r="165" spans="1:15">
      <c r="A165" s="13" t="s">
        <v>401</v>
      </c>
      <c r="B165" s="10">
        <v>1.9</v>
      </c>
      <c r="C165" s="10">
        <v>7.3</v>
      </c>
      <c r="D165" s="10">
        <v>18.399999999999999</v>
      </c>
      <c r="E165" s="10">
        <v>1.7</v>
      </c>
      <c r="F165" s="10" t="s">
        <v>398</v>
      </c>
      <c r="G165" s="10">
        <v>0</v>
      </c>
      <c r="H165" s="10">
        <v>0</v>
      </c>
      <c r="I165" s="10">
        <v>0</v>
      </c>
      <c r="J165" s="10">
        <v>0</v>
      </c>
      <c r="K165" s="10">
        <v>16.100000000000001</v>
      </c>
      <c r="L165" s="10">
        <v>21.9</v>
      </c>
      <c r="M165" s="10">
        <v>16.3</v>
      </c>
      <c r="N165" s="10">
        <f t="shared" si="8"/>
        <v>83.6</v>
      </c>
      <c r="O165" s="13"/>
    </row>
    <row r="166" spans="1:15">
      <c r="A166" s="21" t="s">
        <v>355</v>
      </c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>
        <f t="shared" si="8"/>
        <v>0</v>
      </c>
      <c r="O166" s="22" t="s">
        <v>356</v>
      </c>
    </row>
    <row r="167" spans="1:15">
      <c r="A167" s="13" t="s">
        <v>355</v>
      </c>
      <c r="B167" s="10">
        <v>0</v>
      </c>
      <c r="C167" s="10" t="s">
        <v>398</v>
      </c>
      <c r="D167" s="10">
        <v>0</v>
      </c>
      <c r="E167" s="10">
        <v>0</v>
      </c>
      <c r="F167" s="10" t="s">
        <v>398</v>
      </c>
      <c r="G167" s="10">
        <v>3.2</v>
      </c>
      <c r="H167" s="10" t="s">
        <v>398</v>
      </c>
      <c r="I167" s="10">
        <v>71.8</v>
      </c>
      <c r="J167" s="10">
        <v>6.1</v>
      </c>
      <c r="K167" s="10">
        <v>40.299999999999997</v>
      </c>
      <c r="L167" s="10">
        <v>95.3</v>
      </c>
      <c r="M167" s="10" t="s">
        <v>398</v>
      </c>
      <c r="N167" s="10">
        <f t="shared" si="8"/>
        <v>216.7</v>
      </c>
      <c r="O167" s="13"/>
    </row>
    <row r="168" spans="1:15">
      <c r="A168" s="21" t="s">
        <v>107</v>
      </c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>
        <f t="shared" si="8"/>
        <v>0</v>
      </c>
      <c r="O168" s="22" t="s">
        <v>357</v>
      </c>
    </row>
    <row r="169" spans="1:15">
      <c r="A169" s="13" t="s">
        <v>107</v>
      </c>
      <c r="B169" s="10">
        <v>0</v>
      </c>
      <c r="C169" s="10">
        <v>2.1</v>
      </c>
      <c r="D169" s="10" t="s">
        <v>398</v>
      </c>
      <c r="E169" s="10">
        <v>14.7</v>
      </c>
      <c r="F169" s="10">
        <v>44.2</v>
      </c>
      <c r="G169" s="10">
        <v>0</v>
      </c>
      <c r="H169" s="10">
        <v>0</v>
      </c>
      <c r="I169" s="10">
        <v>4.5</v>
      </c>
      <c r="J169" s="10">
        <v>0</v>
      </c>
      <c r="K169" s="10">
        <v>0</v>
      </c>
      <c r="L169" s="10" t="s">
        <v>398</v>
      </c>
      <c r="M169" s="10" t="s">
        <v>398</v>
      </c>
      <c r="N169" s="10">
        <f t="shared" si="8"/>
        <v>65.5</v>
      </c>
      <c r="O169" s="13"/>
    </row>
    <row r="170" spans="1:15">
      <c r="A170" s="13" t="s">
        <v>358</v>
      </c>
      <c r="B170" s="10">
        <v>0</v>
      </c>
      <c r="C170" s="10">
        <v>0</v>
      </c>
      <c r="D170" s="10">
        <v>0</v>
      </c>
      <c r="E170" s="10">
        <v>12.3</v>
      </c>
      <c r="F170" s="10">
        <v>16.399999999999999</v>
      </c>
      <c r="G170" s="10">
        <v>0</v>
      </c>
      <c r="H170" s="10" t="s">
        <v>398</v>
      </c>
      <c r="I170" s="10">
        <v>0</v>
      </c>
      <c r="J170" s="10">
        <v>7</v>
      </c>
      <c r="K170" s="10">
        <v>0</v>
      </c>
      <c r="L170" s="10">
        <v>9.9</v>
      </c>
      <c r="M170" s="10" t="s">
        <v>398</v>
      </c>
      <c r="N170" s="10">
        <f t="shared" si="8"/>
        <v>45.6</v>
      </c>
      <c r="O170" s="13"/>
    </row>
    <row r="171" spans="1:15">
      <c r="A171" s="21" t="s">
        <v>112</v>
      </c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>
        <f t="shared" si="8"/>
        <v>0</v>
      </c>
      <c r="O171" s="22" t="s">
        <v>359</v>
      </c>
    </row>
    <row r="172" spans="1:15">
      <c r="A172" s="13" t="s">
        <v>112</v>
      </c>
      <c r="B172" s="10" t="s">
        <v>398</v>
      </c>
      <c r="C172" s="10" t="s">
        <v>398</v>
      </c>
      <c r="D172" s="10">
        <v>0</v>
      </c>
      <c r="E172" s="10">
        <v>21.2</v>
      </c>
      <c r="F172" s="10">
        <v>49.5</v>
      </c>
      <c r="G172" s="10">
        <v>1.5</v>
      </c>
      <c r="H172" s="10">
        <v>6.5</v>
      </c>
      <c r="I172" s="10">
        <v>39.700000000000003</v>
      </c>
      <c r="J172" s="10">
        <v>0</v>
      </c>
      <c r="K172" s="10">
        <v>0</v>
      </c>
      <c r="L172" s="10">
        <v>11.2</v>
      </c>
      <c r="M172" s="10" t="s">
        <v>398</v>
      </c>
      <c r="N172" s="10">
        <f t="shared" si="8"/>
        <v>129.6</v>
      </c>
      <c r="O172" s="13"/>
    </row>
    <row r="173" spans="1:15">
      <c r="A173" s="21" t="s">
        <v>106</v>
      </c>
      <c r="B173" s="10">
        <v>2.6</v>
      </c>
      <c r="C173" s="10">
        <v>12</v>
      </c>
      <c r="D173" s="10">
        <v>7.3</v>
      </c>
      <c r="E173" s="10">
        <v>5.3</v>
      </c>
      <c r="F173" s="10">
        <v>1E-3</v>
      </c>
      <c r="G173" s="10">
        <v>0</v>
      </c>
      <c r="H173" s="10">
        <v>1</v>
      </c>
      <c r="I173" s="10">
        <v>0</v>
      </c>
      <c r="J173" s="10">
        <v>0</v>
      </c>
      <c r="K173" s="10">
        <v>7</v>
      </c>
      <c r="L173" s="10">
        <v>23.3</v>
      </c>
      <c r="M173" s="10">
        <v>24.9</v>
      </c>
      <c r="N173" s="10">
        <f>SUM(B173:M173)</f>
        <v>83.40100000000001</v>
      </c>
      <c r="O173" s="22" t="s">
        <v>360</v>
      </c>
    </row>
    <row r="174" spans="1:15">
      <c r="A174" s="13" t="s">
        <v>241</v>
      </c>
      <c r="B174" s="10">
        <v>8</v>
      </c>
      <c r="C174" s="10">
        <v>38.1</v>
      </c>
      <c r="D174" s="10">
        <v>26.3</v>
      </c>
      <c r="E174" s="10">
        <v>0</v>
      </c>
      <c r="F174" s="10">
        <v>1E-3</v>
      </c>
      <c r="G174" s="10">
        <v>0</v>
      </c>
      <c r="H174" s="10">
        <v>1E-3</v>
      </c>
      <c r="I174" s="10">
        <v>0</v>
      </c>
      <c r="J174" s="10">
        <v>1.3</v>
      </c>
      <c r="K174" s="10">
        <v>0</v>
      </c>
      <c r="L174" s="10">
        <v>6.4</v>
      </c>
      <c r="M174" s="10">
        <v>3.7</v>
      </c>
      <c r="N174" s="10">
        <f>SUM(B174:M174)</f>
        <v>83.802000000000021</v>
      </c>
      <c r="O174" s="13"/>
    </row>
    <row r="175" spans="1:15">
      <c r="A175" s="17" t="s">
        <v>391</v>
      </c>
      <c r="B175" s="18">
        <f t="shared" ref="B175:M175" si="9">AVERAGE(B138:B174)</f>
        <v>3.8958333333333326</v>
      </c>
      <c r="C175" s="18">
        <f t="shared" si="9"/>
        <v>7.6957826086956516</v>
      </c>
      <c r="D175" s="18">
        <f t="shared" si="9"/>
        <v>4.8382380952380952</v>
      </c>
      <c r="E175" s="18">
        <f t="shared" si="9"/>
        <v>9.0125000000000011</v>
      </c>
      <c r="F175" s="18">
        <f t="shared" si="9"/>
        <v>22.227545454545449</v>
      </c>
      <c r="G175" s="18">
        <f t="shared" si="9"/>
        <v>3.8000416666666665</v>
      </c>
      <c r="H175" s="18">
        <f t="shared" si="9"/>
        <v>1.4864999999999997</v>
      </c>
      <c r="I175" s="18">
        <f t="shared" si="9"/>
        <v>13.468</v>
      </c>
      <c r="J175" s="18">
        <f t="shared" si="9"/>
        <v>1.3130869565217391</v>
      </c>
      <c r="K175" s="18">
        <f t="shared" si="9"/>
        <v>4.9374999999999991</v>
      </c>
      <c r="L175" s="18">
        <f t="shared" si="9"/>
        <v>15.345499999999999</v>
      </c>
      <c r="M175" s="18">
        <f t="shared" si="9"/>
        <v>8.1579999999999995</v>
      </c>
      <c r="N175" s="18">
        <f>AVERAGE(N138:N174)</f>
        <v>60.536666666666669</v>
      </c>
      <c r="O175" s="19" t="s">
        <v>392</v>
      </c>
    </row>
    <row r="176" spans="1:15">
      <c r="A176" s="5"/>
      <c r="I176" s="3" t="s">
        <v>397</v>
      </c>
      <c r="O176" s="1" t="s">
        <v>371</v>
      </c>
    </row>
    <row r="180" spans="1:16" ht="17.25" customHeight="1">
      <c r="A180" s="55" t="s">
        <v>460</v>
      </c>
      <c r="B180" s="55"/>
      <c r="C180" s="55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30" t="s">
        <v>633</v>
      </c>
      <c r="P180" s="4"/>
    </row>
    <row r="181" spans="1:16">
      <c r="A181" s="4" t="s">
        <v>0</v>
      </c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 t="s">
        <v>1</v>
      </c>
      <c r="P181" s="4"/>
    </row>
    <row r="182" spans="1:16">
      <c r="A182" s="64" t="s">
        <v>2</v>
      </c>
      <c r="B182" s="13" t="s">
        <v>3</v>
      </c>
      <c r="C182" s="13" t="s">
        <v>4</v>
      </c>
      <c r="D182" s="13" t="s">
        <v>5</v>
      </c>
      <c r="E182" s="13" t="s">
        <v>6</v>
      </c>
      <c r="F182" s="13" t="s">
        <v>7</v>
      </c>
      <c r="G182" s="13" t="s">
        <v>8</v>
      </c>
      <c r="H182" s="13" t="s">
        <v>9</v>
      </c>
      <c r="I182" s="13" t="s">
        <v>10</v>
      </c>
      <c r="J182" s="13" t="s">
        <v>11</v>
      </c>
      <c r="K182" s="13" t="s">
        <v>12</v>
      </c>
      <c r="L182" s="13" t="s">
        <v>13</v>
      </c>
      <c r="M182" s="13" t="s">
        <v>14</v>
      </c>
      <c r="N182" s="13" t="s">
        <v>15</v>
      </c>
      <c r="O182" s="65" t="s">
        <v>16</v>
      </c>
      <c r="P182" s="4"/>
    </row>
    <row r="183" spans="1:16">
      <c r="A183" s="64"/>
      <c r="B183" s="14" t="s">
        <v>17</v>
      </c>
      <c r="C183" s="14" t="s">
        <v>18</v>
      </c>
      <c r="D183" s="14" t="s">
        <v>19</v>
      </c>
      <c r="E183" s="14" t="s">
        <v>20</v>
      </c>
      <c r="F183" s="14" t="s">
        <v>21</v>
      </c>
      <c r="G183" s="14" t="s">
        <v>22</v>
      </c>
      <c r="H183" s="14" t="s">
        <v>23</v>
      </c>
      <c r="I183" s="14" t="s">
        <v>24</v>
      </c>
      <c r="J183" s="14" t="s">
        <v>25</v>
      </c>
      <c r="K183" s="14" t="s">
        <v>26</v>
      </c>
      <c r="L183" s="14" t="s">
        <v>27</v>
      </c>
      <c r="M183" s="14" t="s">
        <v>28</v>
      </c>
      <c r="N183" s="14" t="s">
        <v>29</v>
      </c>
      <c r="O183" s="65"/>
      <c r="P183" s="4"/>
    </row>
    <row r="184" spans="1:16">
      <c r="A184" s="17" t="s">
        <v>113</v>
      </c>
      <c r="B184" s="27" t="s">
        <v>186</v>
      </c>
      <c r="C184" s="27" t="s">
        <v>186</v>
      </c>
      <c r="D184" s="27" t="s">
        <v>186</v>
      </c>
      <c r="E184" s="27" t="s">
        <v>186</v>
      </c>
      <c r="F184" s="27" t="s">
        <v>186</v>
      </c>
      <c r="G184" s="27" t="s">
        <v>186</v>
      </c>
      <c r="H184" s="27" t="s">
        <v>186</v>
      </c>
      <c r="I184" s="27" t="s">
        <v>186</v>
      </c>
      <c r="J184" s="27" t="s">
        <v>186</v>
      </c>
      <c r="K184" s="27" t="s">
        <v>186</v>
      </c>
      <c r="L184" s="27" t="s">
        <v>186</v>
      </c>
      <c r="M184" s="27" t="s">
        <v>186</v>
      </c>
      <c r="N184" s="27"/>
      <c r="O184" s="17" t="s">
        <v>114</v>
      </c>
      <c r="P184" s="1"/>
    </row>
    <row r="185" spans="1:16">
      <c r="A185" s="13" t="s">
        <v>115</v>
      </c>
      <c r="B185" s="27" t="s">
        <v>186</v>
      </c>
      <c r="C185" s="27" t="s">
        <v>186</v>
      </c>
      <c r="D185" s="27" t="s">
        <v>186</v>
      </c>
      <c r="E185" s="27" t="s">
        <v>186</v>
      </c>
      <c r="F185" s="27" t="s">
        <v>186</v>
      </c>
      <c r="G185" s="27" t="s">
        <v>186</v>
      </c>
      <c r="H185" s="27" t="s">
        <v>186</v>
      </c>
      <c r="I185" s="27" t="s">
        <v>186</v>
      </c>
      <c r="J185" s="27" t="s">
        <v>186</v>
      </c>
      <c r="K185" s="27" t="s">
        <v>186</v>
      </c>
      <c r="L185" s="27" t="s">
        <v>186</v>
      </c>
      <c r="M185" s="27" t="s">
        <v>186</v>
      </c>
      <c r="N185" s="27" t="s">
        <v>456</v>
      </c>
      <c r="O185" s="13" t="s">
        <v>116</v>
      </c>
      <c r="P185" s="1"/>
    </row>
    <row r="186" spans="1:16">
      <c r="A186" s="13" t="s">
        <v>117</v>
      </c>
      <c r="B186" s="27" t="s">
        <v>186</v>
      </c>
      <c r="C186" s="27" t="s">
        <v>186</v>
      </c>
      <c r="D186" s="27" t="s">
        <v>186</v>
      </c>
      <c r="E186" s="27" t="s">
        <v>186</v>
      </c>
      <c r="F186" s="27" t="s">
        <v>186</v>
      </c>
      <c r="G186" s="27" t="s">
        <v>186</v>
      </c>
      <c r="H186" s="27" t="s">
        <v>186</v>
      </c>
      <c r="I186" s="27" t="s">
        <v>186</v>
      </c>
      <c r="J186" s="27" t="s">
        <v>186</v>
      </c>
      <c r="K186" s="27" t="s">
        <v>186</v>
      </c>
      <c r="L186" s="27" t="s">
        <v>186</v>
      </c>
      <c r="M186" s="27" t="s">
        <v>186</v>
      </c>
      <c r="N186" s="27" t="s">
        <v>457</v>
      </c>
      <c r="O186" s="13" t="s">
        <v>118</v>
      </c>
      <c r="P186" s="1"/>
    </row>
    <row r="187" spans="1:16">
      <c r="A187" s="13" t="s">
        <v>119</v>
      </c>
      <c r="B187" s="27" t="s">
        <v>186</v>
      </c>
      <c r="C187" s="27" t="s">
        <v>186</v>
      </c>
      <c r="D187" s="27" t="s">
        <v>186</v>
      </c>
      <c r="E187" s="27" t="s">
        <v>186</v>
      </c>
      <c r="F187" s="27" t="s">
        <v>186</v>
      </c>
      <c r="G187" s="27" t="s">
        <v>186</v>
      </c>
      <c r="H187" s="27" t="s">
        <v>186</v>
      </c>
      <c r="I187" s="27" t="s">
        <v>186</v>
      </c>
      <c r="J187" s="27" t="s">
        <v>186</v>
      </c>
      <c r="K187" s="27" t="s">
        <v>186</v>
      </c>
      <c r="L187" s="27" t="s">
        <v>186</v>
      </c>
      <c r="M187" s="27" t="s">
        <v>186</v>
      </c>
      <c r="N187" s="27" t="s">
        <v>458</v>
      </c>
      <c r="O187" s="13" t="s">
        <v>120</v>
      </c>
      <c r="P187" s="1"/>
    </row>
    <row r="188" spans="1:16">
      <c r="A188" s="13" t="s">
        <v>121</v>
      </c>
      <c r="B188" s="27" t="s">
        <v>186</v>
      </c>
      <c r="C188" s="27" t="s">
        <v>186</v>
      </c>
      <c r="D188" s="27" t="s">
        <v>186</v>
      </c>
      <c r="E188" s="27" t="s">
        <v>186</v>
      </c>
      <c r="F188" s="27" t="s">
        <v>186</v>
      </c>
      <c r="G188" s="27" t="s">
        <v>186</v>
      </c>
      <c r="H188" s="27" t="s">
        <v>186</v>
      </c>
      <c r="I188" s="27" t="s">
        <v>186</v>
      </c>
      <c r="J188" s="27" t="s">
        <v>186</v>
      </c>
      <c r="K188" s="27" t="s">
        <v>186</v>
      </c>
      <c r="L188" s="27" t="s">
        <v>186</v>
      </c>
      <c r="M188" s="27" t="s">
        <v>186</v>
      </c>
      <c r="N188" s="27">
        <v>70.8</v>
      </c>
      <c r="O188" s="13" t="s">
        <v>394</v>
      </c>
      <c r="P188" s="1"/>
    </row>
    <row r="189" spans="1:16">
      <c r="A189" s="17" t="s">
        <v>122</v>
      </c>
      <c r="B189" s="27" t="s">
        <v>186</v>
      </c>
      <c r="C189" s="27" t="s">
        <v>186</v>
      </c>
      <c r="D189" s="27" t="s">
        <v>186</v>
      </c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17" t="s">
        <v>123</v>
      </c>
    </row>
    <row r="190" spans="1:16">
      <c r="A190" s="13" t="s">
        <v>124</v>
      </c>
      <c r="B190" s="27" t="s">
        <v>186</v>
      </c>
      <c r="C190" s="27" t="s">
        <v>186</v>
      </c>
      <c r="D190" s="27" t="s">
        <v>186</v>
      </c>
      <c r="E190" s="27" t="s">
        <v>186</v>
      </c>
      <c r="F190" s="27" t="s">
        <v>186</v>
      </c>
      <c r="G190" s="27" t="s">
        <v>186</v>
      </c>
      <c r="H190" s="27" t="s">
        <v>186</v>
      </c>
      <c r="I190" s="27" t="s">
        <v>186</v>
      </c>
      <c r="J190" s="27" t="s">
        <v>186</v>
      </c>
      <c r="K190" s="27" t="s">
        <v>186</v>
      </c>
      <c r="L190" s="27" t="s">
        <v>186</v>
      </c>
      <c r="M190" s="27" t="s">
        <v>186</v>
      </c>
      <c r="N190" s="27">
        <v>20.8</v>
      </c>
      <c r="O190" s="13" t="s">
        <v>125</v>
      </c>
    </row>
    <row r="191" spans="1:16">
      <c r="A191" s="13" t="s">
        <v>126</v>
      </c>
      <c r="B191" s="27" t="s">
        <v>186</v>
      </c>
      <c r="C191" s="27" t="s">
        <v>186</v>
      </c>
      <c r="D191" s="27" t="s">
        <v>186</v>
      </c>
      <c r="E191" s="27" t="s">
        <v>186</v>
      </c>
      <c r="F191" s="27" t="s">
        <v>186</v>
      </c>
      <c r="G191" s="27" t="s">
        <v>186</v>
      </c>
      <c r="H191" s="27" t="s">
        <v>186</v>
      </c>
      <c r="I191" s="27" t="s">
        <v>186</v>
      </c>
      <c r="J191" s="27" t="s">
        <v>186</v>
      </c>
      <c r="K191" s="27" t="s">
        <v>186</v>
      </c>
      <c r="L191" s="27" t="s">
        <v>186</v>
      </c>
      <c r="M191" s="27" t="s">
        <v>186</v>
      </c>
      <c r="N191" s="27">
        <v>320.2</v>
      </c>
      <c r="O191" s="13" t="s">
        <v>127</v>
      </c>
    </row>
    <row r="192" spans="1:16">
      <c r="A192" s="13" t="s">
        <v>128</v>
      </c>
      <c r="B192" s="27" t="s">
        <v>186</v>
      </c>
      <c r="C192" s="27" t="s">
        <v>186</v>
      </c>
      <c r="D192" s="27" t="s">
        <v>186</v>
      </c>
      <c r="E192" s="27" t="s">
        <v>186</v>
      </c>
      <c r="F192" s="27" t="s">
        <v>186</v>
      </c>
      <c r="G192" s="27" t="s">
        <v>186</v>
      </c>
      <c r="H192" s="27" t="s">
        <v>186</v>
      </c>
      <c r="I192" s="27" t="s">
        <v>186</v>
      </c>
      <c r="J192" s="27" t="s">
        <v>186</v>
      </c>
      <c r="K192" s="27" t="s">
        <v>186</v>
      </c>
      <c r="L192" s="27" t="s">
        <v>186</v>
      </c>
      <c r="M192" s="27" t="s">
        <v>186</v>
      </c>
      <c r="N192" s="27">
        <v>377.7</v>
      </c>
      <c r="O192" s="13" t="s">
        <v>129</v>
      </c>
    </row>
    <row r="193" spans="1:16">
      <c r="A193" s="13" t="s">
        <v>130</v>
      </c>
      <c r="B193" s="27" t="s">
        <v>186</v>
      </c>
      <c r="C193" s="27" t="s">
        <v>186</v>
      </c>
      <c r="D193" s="27" t="s">
        <v>186</v>
      </c>
      <c r="E193" s="27" t="s">
        <v>186</v>
      </c>
      <c r="F193" s="27" t="s">
        <v>186</v>
      </c>
      <c r="G193" s="27" t="s">
        <v>186</v>
      </c>
      <c r="H193" s="27" t="s">
        <v>186</v>
      </c>
      <c r="I193" s="27" t="s">
        <v>186</v>
      </c>
      <c r="J193" s="27" t="s">
        <v>186</v>
      </c>
      <c r="K193" s="27" t="s">
        <v>186</v>
      </c>
      <c r="L193" s="27" t="s">
        <v>186</v>
      </c>
      <c r="M193" s="27" t="s">
        <v>186</v>
      </c>
      <c r="N193" s="27">
        <v>760.9</v>
      </c>
      <c r="O193" s="13" t="s">
        <v>131</v>
      </c>
    </row>
    <row r="194" spans="1:16">
      <c r="A194" s="17" t="s">
        <v>132</v>
      </c>
      <c r="B194" s="27" t="s">
        <v>186</v>
      </c>
      <c r="C194" s="27" t="s">
        <v>186</v>
      </c>
      <c r="D194" s="27" t="s">
        <v>186</v>
      </c>
      <c r="E194" s="27" t="s">
        <v>186</v>
      </c>
      <c r="F194" s="27" t="s">
        <v>186</v>
      </c>
      <c r="G194" s="27" t="s">
        <v>186</v>
      </c>
      <c r="H194" s="27" t="s">
        <v>186</v>
      </c>
      <c r="I194" s="27" t="s">
        <v>186</v>
      </c>
      <c r="J194" s="27" t="s">
        <v>186</v>
      </c>
      <c r="K194" s="27" t="s">
        <v>186</v>
      </c>
      <c r="L194" s="27" t="s">
        <v>186</v>
      </c>
      <c r="M194" s="27" t="s">
        <v>186</v>
      </c>
      <c r="N194" s="27"/>
      <c r="O194" s="17" t="s">
        <v>133</v>
      </c>
    </row>
    <row r="195" spans="1:16">
      <c r="A195" s="13" t="s">
        <v>134</v>
      </c>
      <c r="B195" s="27" t="s">
        <v>186</v>
      </c>
      <c r="C195" s="27" t="s">
        <v>186</v>
      </c>
      <c r="D195" s="27" t="s">
        <v>186</v>
      </c>
      <c r="E195" s="27" t="s">
        <v>186</v>
      </c>
      <c r="F195" s="27" t="s">
        <v>186</v>
      </c>
      <c r="G195" s="27" t="s">
        <v>186</v>
      </c>
      <c r="H195" s="27" t="s">
        <v>186</v>
      </c>
      <c r="I195" s="27" t="s">
        <v>186</v>
      </c>
      <c r="J195" s="27" t="s">
        <v>186</v>
      </c>
      <c r="K195" s="27" t="s">
        <v>186</v>
      </c>
      <c r="L195" s="27" t="s">
        <v>186</v>
      </c>
      <c r="M195" s="27" t="s">
        <v>186</v>
      </c>
      <c r="N195" s="27">
        <v>109.7</v>
      </c>
      <c r="O195" s="13" t="s">
        <v>459</v>
      </c>
    </row>
    <row r="196" spans="1:16">
      <c r="A196" s="13" t="s">
        <v>135</v>
      </c>
      <c r="B196" s="27" t="s">
        <v>186</v>
      </c>
      <c r="C196" s="27" t="s">
        <v>186</v>
      </c>
      <c r="D196" s="27" t="s">
        <v>186</v>
      </c>
      <c r="E196" s="27" t="s">
        <v>186</v>
      </c>
      <c r="F196" s="27" t="s">
        <v>186</v>
      </c>
      <c r="G196" s="27" t="s">
        <v>186</v>
      </c>
      <c r="H196" s="27" t="s">
        <v>186</v>
      </c>
      <c r="I196" s="27" t="s">
        <v>186</v>
      </c>
      <c r="J196" s="27" t="s">
        <v>186</v>
      </c>
      <c r="K196" s="27" t="s">
        <v>186</v>
      </c>
      <c r="L196" s="27" t="s">
        <v>186</v>
      </c>
      <c r="M196" s="27" t="s">
        <v>186</v>
      </c>
      <c r="N196" s="27">
        <v>326.8</v>
      </c>
      <c r="O196" s="13" t="s">
        <v>136</v>
      </c>
    </row>
    <row r="197" spans="1:16">
      <c r="A197" s="13" t="s">
        <v>137</v>
      </c>
      <c r="B197" s="27" t="s">
        <v>186</v>
      </c>
      <c r="C197" s="27" t="s">
        <v>186</v>
      </c>
      <c r="D197" s="27" t="s">
        <v>186</v>
      </c>
      <c r="E197" s="27" t="s">
        <v>186</v>
      </c>
      <c r="F197" s="27" t="s">
        <v>186</v>
      </c>
      <c r="G197" s="27" t="s">
        <v>186</v>
      </c>
      <c r="H197" s="27" t="s">
        <v>186</v>
      </c>
      <c r="I197" s="27" t="s">
        <v>186</v>
      </c>
      <c r="J197" s="27" t="s">
        <v>186</v>
      </c>
      <c r="K197" s="27" t="s">
        <v>186</v>
      </c>
      <c r="L197" s="27" t="s">
        <v>186</v>
      </c>
      <c r="M197" s="27" t="s">
        <v>186</v>
      </c>
      <c r="N197" s="27">
        <v>419.3</v>
      </c>
      <c r="O197" s="13" t="s">
        <v>138</v>
      </c>
    </row>
    <row r="198" spans="1:16">
      <c r="A198" s="13" t="s">
        <v>139</v>
      </c>
      <c r="B198" s="27" t="s">
        <v>186</v>
      </c>
      <c r="C198" s="27" t="s">
        <v>186</v>
      </c>
      <c r="D198" s="27" t="s">
        <v>186</v>
      </c>
      <c r="E198" s="27" t="s">
        <v>186</v>
      </c>
      <c r="F198" s="27" t="s">
        <v>186</v>
      </c>
      <c r="G198" s="27" t="s">
        <v>186</v>
      </c>
      <c r="H198" s="27" t="s">
        <v>186</v>
      </c>
      <c r="I198" s="27" t="s">
        <v>186</v>
      </c>
      <c r="J198" s="27" t="s">
        <v>186</v>
      </c>
      <c r="K198" s="27" t="s">
        <v>186</v>
      </c>
      <c r="L198" s="27" t="s">
        <v>186</v>
      </c>
      <c r="M198" s="27" t="s">
        <v>186</v>
      </c>
      <c r="N198" s="27">
        <v>457.1</v>
      </c>
      <c r="O198" s="13" t="s">
        <v>140</v>
      </c>
    </row>
    <row r="199" spans="1:16">
      <c r="A199" s="13" t="s">
        <v>141</v>
      </c>
      <c r="B199" s="27" t="s">
        <v>186</v>
      </c>
      <c r="C199" s="27" t="s">
        <v>186</v>
      </c>
      <c r="D199" s="27" t="s">
        <v>186</v>
      </c>
      <c r="E199" s="27" t="s">
        <v>186</v>
      </c>
      <c r="F199" s="27" t="s">
        <v>186</v>
      </c>
      <c r="G199" s="27" t="s">
        <v>186</v>
      </c>
      <c r="H199" s="27" t="s">
        <v>186</v>
      </c>
      <c r="I199" s="27" t="s">
        <v>186</v>
      </c>
      <c r="J199" s="27" t="s">
        <v>186</v>
      </c>
      <c r="K199" s="27" t="s">
        <v>186</v>
      </c>
      <c r="L199" s="27" t="s">
        <v>186</v>
      </c>
      <c r="M199" s="27" t="s">
        <v>186</v>
      </c>
      <c r="N199" s="27">
        <v>443.5</v>
      </c>
      <c r="O199" s="13" t="s">
        <v>142</v>
      </c>
    </row>
    <row r="200" spans="1:16">
      <c r="A200" s="13" t="s">
        <v>143</v>
      </c>
      <c r="B200" s="27" t="s">
        <v>186</v>
      </c>
      <c r="C200" s="27" t="s">
        <v>186</v>
      </c>
      <c r="D200" s="27" t="s">
        <v>186</v>
      </c>
      <c r="E200" s="27" t="s">
        <v>186</v>
      </c>
      <c r="F200" s="27" t="s">
        <v>186</v>
      </c>
      <c r="G200" s="27" t="s">
        <v>186</v>
      </c>
      <c r="H200" s="27" t="s">
        <v>186</v>
      </c>
      <c r="I200" s="27" t="s">
        <v>186</v>
      </c>
      <c r="J200" s="27" t="s">
        <v>186</v>
      </c>
      <c r="K200" s="27" t="s">
        <v>186</v>
      </c>
      <c r="L200" s="27" t="s">
        <v>186</v>
      </c>
      <c r="M200" s="27" t="s">
        <v>186</v>
      </c>
      <c r="N200" s="27">
        <v>917.7</v>
      </c>
      <c r="O200" s="13" t="s">
        <v>303</v>
      </c>
    </row>
    <row r="201" spans="1:16">
      <c r="A201" s="13" t="s">
        <v>144</v>
      </c>
      <c r="B201" s="27" t="s">
        <v>186</v>
      </c>
      <c r="C201" s="27" t="s">
        <v>186</v>
      </c>
      <c r="D201" s="27" t="s">
        <v>186</v>
      </c>
      <c r="E201" s="27" t="s">
        <v>186</v>
      </c>
      <c r="F201" s="27" t="s">
        <v>186</v>
      </c>
      <c r="G201" s="27" t="s">
        <v>186</v>
      </c>
      <c r="H201" s="27" t="s">
        <v>186</v>
      </c>
      <c r="I201" s="27" t="s">
        <v>186</v>
      </c>
      <c r="J201" s="27" t="s">
        <v>186</v>
      </c>
      <c r="K201" s="27" t="s">
        <v>186</v>
      </c>
      <c r="L201" s="27" t="s">
        <v>186</v>
      </c>
      <c r="M201" s="27" t="s">
        <v>186</v>
      </c>
      <c r="N201" s="27">
        <v>760</v>
      </c>
      <c r="O201" s="13" t="s">
        <v>145</v>
      </c>
    </row>
    <row r="202" spans="1:16">
      <c r="A202" s="13" t="s">
        <v>146</v>
      </c>
      <c r="B202" s="27" t="s">
        <v>186</v>
      </c>
      <c r="C202" s="27" t="s">
        <v>186</v>
      </c>
      <c r="D202" s="27" t="s">
        <v>186</v>
      </c>
      <c r="E202" s="27" t="s">
        <v>186</v>
      </c>
      <c r="F202" s="27" t="s">
        <v>186</v>
      </c>
      <c r="G202" s="27" t="s">
        <v>186</v>
      </c>
      <c r="H202" s="27" t="s">
        <v>186</v>
      </c>
      <c r="I202" s="27" t="s">
        <v>186</v>
      </c>
      <c r="J202" s="27" t="s">
        <v>186</v>
      </c>
      <c r="K202" s="27" t="s">
        <v>186</v>
      </c>
      <c r="L202" s="27" t="s">
        <v>186</v>
      </c>
      <c r="M202" s="27" t="s">
        <v>186</v>
      </c>
      <c r="N202" s="27">
        <v>996.8</v>
      </c>
      <c r="O202" s="13" t="s">
        <v>147</v>
      </c>
    </row>
    <row r="203" spans="1:16">
      <c r="A203" s="17" t="s">
        <v>148</v>
      </c>
      <c r="B203" s="27" t="s">
        <v>186</v>
      </c>
      <c r="C203" s="27" t="s">
        <v>186</v>
      </c>
      <c r="D203" s="27" t="s">
        <v>186</v>
      </c>
      <c r="E203" s="27" t="s">
        <v>186</v>
      </c>
      <c r="F203" s="27" t="s">
        <v>186</v>
      </c>
      <c r="G203" s="27" t="s">
        <v>186</v>
      </c>
      <c r="H203" s="27" t="s">
        <v>186</v>
      </c>
      <c r="I203" s="27" t="s">
        <v>186</v>
      </c>
      <c r="J203" s="27" t="s">
        <v>186</v>
      </c>
      <c r="K203" s="27" t="s">
        <v>186</v>
      </c>
      <c r="L203" s="27" t="s">
        <v>186</v>
      </c>
      <c r="M203" s="27" t="s">
        <v>186</v>
      </c>
      <c r="N203" s="27"/>
      <c r="O203" s="17" t="s">
        <v>149</v>
      </c>
    </row>
    <row r="204" spans="1:16">
      <c r="A204" s="13" t="s">
        <v>150</v>
      </c>
      <c r="B204" s="27" t="s">
        <v>186</v>
      </c>
      <c r="C204" s="27" t="s">
        <v>186</v>
      </c>
      <c r="D204" s="27" t="s">
        <v>186</v>
      </c>
      <c r="E204" s="27" t="s">
        <v>186</v>
      </c>
      <c r="F204" s="27" t="s">
        <v>186</v>
      </c>
      <c r="G204" s="27" t="s">
        <v>186</v>
      </c>
      <c r="H204" s="27" t="s">
        <v>186</v>
      </c>
      <c r="I204" s="27" t="s">
        <v>186</v>
      </c>
      <c r="J204" s="27" t="s">
        <v>186</v>
      </c>
      <c r="K204" s="27" t="s">
        <v>186</v>
      </c>
      <c r="L204" s="27" t="s">
        <v>186</v>
      </c>
      <c r="M204" s="27" t="s">
        <v>186</v>
      </c>
      <c r="N204" s="27">
        <v>550.79999999999995</v>
      </c>
      <c r="O204" s="13" t="s">
        <v>151</v>
      </c>
    </row>
    <row r="205" spans="1:16">
      <c r="A205" s="13" t="s">
        <v>152</v>
      </c>
      <c r="B205" s="27" t="s">
        <v>186</v>
      </c>
      <c r="C205" s="27" t="s">
        <v>186</v>
      </c>
      <c r="D205" s="27" t="s">
        <v>186</v>
      </c>
      <c r="E205" s="27" t="s">
        <v>186</v>
      </c>
      <c r="F205" s="27" t="s">
        <v>186</v>
      </c>
      <c r="G205" s="27" t="s">
        <v>186</v>
      </c>
      <c r="H205" s="27" t="s">
        <v>186</v>
      </c>
      <c r="I205" s="27" t="s">
        <v>186</v>
      </c>
      <c r="J205" s="27" t="s">
        <v>186</v>
      </c>
      <c r="K205" s="27" t="s">
        <v>186</v>
      </c>
      <c r="L205" s="27" t="s">
        <v>186</v>
      </c>
      <c r="M205" s="27" t="s">
        <v>186</v>
      </c>
      <c r="N205" s="27">
        <v>563.1</v>
      </c>
      <c r="O205" s="13" t="s">
        <v>153</v>
      </c>
      <c r="P205" s="1"/>
    </row>
    <row r="206" spans="1:16">
      <c r="A206" s="13" t="s">
        <v>154</v>
      </c>
      <c r="B206" s="27" t="s">
        <v>186</v>
      </c>
      <c r="C206" s="27" t="s">
        <v>186</v>
      </c>
      <c r="D206" s="27" t="s">
        <v>186</v>
      </c>
      <c r="E206" s="27" t="s">
        <v>186</v>
      </c>
      <c r="F206" s="27" t="s">
        <v>186</v>
      </c>
      <c r="G206" s="27" t="s">
        <v>186</v>
      </c>
      <c r="H206" s="27" t="s">
        <v>186</v>
      </c>
      <c r="I206" s="27" t="s">
        <v>186</v>
      </c>
      <c r="J206" s="27" t="s">
        <v>186</v>
      </c>
      <c r="K206" s="27" t="s">
        <v>186</v>
      </c>
      <c r="L206" s="27" t="s">
        <v>186</v>
      </c>
      <c r="M206" s="27" t="s">
        <v>186</v>
      </c>
      <c r="N206" s="27">
        <v>522.1</v>
      </c>
      <c r="O206" s="13" t="s">
        <v>155</v>
      </c>
      <c r="P206" s="1"/>
    </row>
    <row r="207" spans="1:16">
      <c r="A207" s="13" t="s">
        <v>156</v>
      </c>
      <c r="B207" s="27" t="s">
        <v>186</v>
      </c>
      <c r="C207" s="27" t="s">
        <v>186</v>
      </c>
      <c r="D207" s="27" t="s">
        <v>186</v>
      </c>
      <c r="E207" s="27" t="s">
        <v>186</v>
      </c>
      <c r="F207" s="27" t="s">
        <v>186</v>
      </c>
      <c r="G207" s="27" t="s">
        <v>186</v>
      </c>
      <c r="H207" s="27" t="s">
        <v>186</v>
      </c>
      <c r="I207" s="27" t="s">
        <v>186</v>
      </c>
      <c r="J207" s="27" t="s">
        <v>186</v>
      </c>
      <c r="K207" s="27" t="s">
        <v>186</v>
      </c>
      <c r="L207" s="27" t="s">
        <v>186</v>
      </c>
      <c r="M207" s="27" t="s">
        <v>186</v>
      </c>
      <c r="N207" s="27">
        <v>645.6</v>
      </c>
      <c r="O207" s="13" t="s">
        <v>157</v>
      </c>
      <c r="P207" s="1"/>
    </row>
    <row r="208" spans="1:16">
      <c r="A208" s="13" t="s">
        <v>158</v>
      </c>
      <c r="B208" s="27" t="s">
        <v>186</v>
      </c>
      <c r="C208" s="27" t="s">
        <v>186</v>
      </c>
      <c r="D208" s="27" t="s">
        <v>186</v>
      </c>
      <c r="E208" s="27" t="s">
        <v>186</v>
      </c>
      <c r="F208" s="27" t="s">
        <v>186</v>
      </c>
      <c r="G208" s="27" t="s">
        <v>186</v>
      </c>
      <c r="H208" s="27" t="s">
        <v>186</v>
      </c>
      <c r="I208" s="27" t="s">
        <v>186</v>
      </c>
      <c r="J208" s="27" t="s">
        <v>186</v>
      </c>
      <c r="K208" s="27" t="s">
        <v>186</v>
      </c>
      <c r="L208" s="27" t="s">
        <v>186</v>
      </c>
      <c r="M208" s="27" t="s">
        <v>186</v>
      </c>
      <c r="N208" s="27">
        <v>516.20000000000005</v>
      </c>
      <c r="O208" s="13" t="s">
        <v>159</v>
      </c>
      <c r="P208" s="1"/>
    </row>
    <row r="209" spans="1:16">
      <c r="A209" s="13" t="s">
        <v>160</v>
      </c>
      <c r="B209" s="27" t="s">
        <v>186</v>
      </c>
      <c r="C209" s="27" t="s">
        <v>186</v>
      </c>
      <c r="D209" s="27" t="s">
        <v>186</v>
      </c>
      <c r="E209" s="27" t="s">
        <v>186</v>
      </c>
      <c r="F209" s="27" t="s">
        <v>186</v>
      </c>
      <c r="G209" s="27" t="s">
        <v>186</v>
      </c>
      <c r="H209" s="27" t="s">
        <v>186</v>
      </c>
      <c r="I209" s="27" t="s">
        <v>186</v>
      </c>
      <c r="J209" s="27" t="s">
        <v>186</v>
      </c>
      <c r="K209" s="27" t="s">
        <v>186</v>
      </c>
      <c r="L209" s="27" t="s">
        <v>186</v>
      </c>
      <c r="M209" s="27" t="s">
        <v>186</v>
      </c>
      <c r="N209" s="27">
        <v>312.3</v>
      </c>
      <c r="O209" s="13" t="s">
        <v>161</v>
      </c>
      <c r="P209" s="1"/>
    </row>
    <row r="210" spans="1:16">
      <c r="A210" s="13" t="s">
        <v>162</v>
      </c>
      <c r="B210" s="27" t="s">
        <v>186</v>
      </c>
      <c r="C210" s="27" t="s">
        <v>186</v>
      </c>
      <c r="D210" s="27" t="s">
        <v>186</v>
      </c>
      <c r="E210" s="27" t="s">
        <v>186</v>
      </c>
      <c r="F210" s="27" t="s">
        <v>186</v>
      </c>
      <c r="G210" s="27" t="s">
        <v>186</v>
      </c>
      <c r="H210" s="27" t="s">
        <v>186</v>
      </c>
      <c r="I210" s="27" t="s">
        <v>186</v>
      </c>
      <c r="J210" s="27" t="s">
        <v>186</v>
      </c>
      <c r="K210" s="27" t="s">
        <v>186</v>
      </c>
      <c r="L210" s="27" t="s">
        <v>186</v>
      </c>
      <c r="M210" s="27" t="s">
        <v>186</v>
      </c>
      <c r="N210" s="27">
        <v>559.29999999999995</v>
      </c>
      <c r="O210" s="13" t="s">
        <v>163</v>
      </c>
      <c r="P210" s="1"/>
    </row>
    <row r="211" spans="1:16">
      <c r="A211" s="13" t="s">
        <v>164</v>
      </c>
      <c r="B211" s="27" t="s">
        <v>186</v>
      </c>
      <c r="C211" s="27" t="s">
        <v>186</v>
      </c>
      <c r="D211" s="27" t="s">
        <v>186</v>
      </c>
      <c r="E211" s="27" t="s">
        <v>186</v>
      </c>
      <c r="F211" s="27" t="s">
        <v>186</v>
      </c>
      <c r="G211" s="27" t="s">
        <v>186</v>
      </c>
      <c r="H211" s="27" t="s">
        <v>186</v>
      </c>
      <c r="I211" s="27" t="s">
        <v>186</v>
      </c>
      <c r="J211" s="27" t="s">
        <v>186</v>
      </c>
      <c r="K211" s="27" t="s">
        <v>186</v>
      </c>
      <c r="L211" s="27" t="s">
        <v>186</v>
      </c>
      <c r="M211" s="27" t="s">
        <v>186</v>
      </c>
      <c r="N211" s="27">
        <v>485.2</v>
      </c>
      <c r="O211" s="13" t="s">
        <v>165</v>
      </c>
      <c r="P211" s="1"/>
    </row>
    <row r="212" spans="1:16">
      <c r="A212" s="17" t="s">
        <v>391</v>
      </c>
      <c r="B212" s="18" t="s">
        <v>186</v>
      </c>
      <c r="C212" s="18" t="s">
        <v>186</v>
      </c>
      <c r="D212" s="18" t="s">
        <v>186</v>
      </c>
      <c r="E212" s="18" t="s">
        <v>186</v>
      </c>
      <c r="F212" s="18" t="s">
        <v>186</v>
      </c>
      <c r="G212" s="18" t="s">
        <v>186</v>
      </c>
      <c r="H212" s="18" t="s">
        <v>186</v>
      </c>
      <c r="I212" s="18" t="s">
        <v>186</v>
      </c>
      <c r="J212" s="18" t="s">
        <v>186</v>
      </c>
      <c r="K212" s="18" t="s">
        <v>186</v>
      </c>
      <c r="L212" s="18" t="s">
        <v>186</v>
      </c>
      <c r="M212" s="18" t="s">
        <v>186</v>
      </c>
      <c r="N212" s="18"/>
      <c r="O212" s="19" t="s">
        <v>392</v>
      </c>
      <c r="P212" s="1"/>
    </row>
    <row r="213" spans="1:16">
      <c r="A213" s="1" t="s">
        <v>373</v>
      </c>
    </row>
    <row r="215" spans="1:16" ht="18" customHeight="1">
      <c r="A215" s="55" t="s">
        <v>531</v>
      </c>
      <c r="B215" s="55"/>
      <c r="C215" s="5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30" t="s">
        <v>528</v>
      </c>
      <c r="P215" s="4"/>
    </row>
    <row r="216" spans="1:16">
      <c r="A216" s="4" t="s">
        <v>0</v>
      </c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 t="s">
        <v>1</v>
      </c>
      <c r="P216" s="4"/>
    </row>
    <row r="217" spans="1:16">
      <c r="A217" s="64" t="s">
        <v>2</v>
      </c>
      <c r="B217" s="13" t="s">
        <v>3</v>
      </c>
      <c r="C217" s="13" t="s">
        <v>4</v>
      </c>
      <c r="D217" s="13" t="s">
        <v>5</v>
      </c>
      <c r="E217" s="13" t="s">
        <v>6</v>
      </c>
      <c r="F217" s="13" t="s">
        <v>7</v>
      </c>
      <c r="G217" s="13" t="s">
        <v>8</v>
      </c>
      <c r="H217" s="13" t="s">
        <v>9</v>
      </c>
      <c r="I217" s="13" t="s">
        <v>10</v>
      </c>
      <c r="J217" s="13" t="s">
        <v>11</v>
      </c>
      <c r="K217" s="13" t="s">
        <v>12</v>
      </c>
      <c r="L217" s="13" t="s">
        <v>13</v>
      </c>
      <c r="M217" s="13" t="s">
        <v>14</v>
      </c>
      <c r="N217" s="13" t="s">
        <v>15</v>
      </c>
      <c r="O217" s="65" t="s">
        <v>16</v>
      </c>
      <c r="P217" s="4"/>
    </row>
    <row r="218" spans="1:16">
      <c r="A218" s="64"/>
      <c r="B218" s="14" t="s">
        <v>17</v>
      </c>
      <c r="C218" s="14" t="s">
        <v>18</v>
      </c>
      <c r="D218" s="14" t="s">
        <v>19</v>
      </c>
      <c r="E218" s="14" t="s">
        <v>20</v>
      </c>
      <c r="F218" s="14" t="s">
        <v>21</v>
      </c>
      <c r="G218" s="14" t="s">
        <v>22</v>
      </c>
      <c r="H218" s="14" t="s">
        <v>23</v>
      </c>
      <c r="I218" s="14" t="s">
        <v>24</v>
      </c>
      <c r="J218" s="14" t="s">
        <v>25</v>
      </c>
      <c r="K218" s="14" t="s">
        <v>26</v>
      </c>
      <c r="L218" s="14" t="s">
        <v>27</v>
      </c>
      <c r="M218" s="14" t="s">
        <v>28</v>
      </c>
      <c r="N218" s="14" t="s">
        <v>29</v>
      </c>
      <c r="O218" s="65"/>
      <c r="P218" s="4"/>
    </row>
    <row r="219" spans="1:16">
      <c r="A219" s="17" t="s">
        <v>166</v>
      </c>
      <c r="B219" s="10">
        <v>61.87</v>
      </c>
      <c r="C219" s="10">
        <v>39.85</v>
      </c>
      <c r="D219" s="10">
        <v>26.1</v>
      </c>
      <c r="E219" s="10">
        <v>7.7</v>
      </c>
      <c r="F219" s="10">
        <v>0.1</v>
      </c>
      <c r="G219" s="10">
        <v>0</v>
      </c>
      <c r="H219" s="10">
        <v>0</v>
      </c>
      <c r="I219" s="10">
        <v>0</v>
      </c>
      <c r="J219" s="10">
        <v>1.6</v>
      </c>
      <c r="K219" s="10">
        <v>2.8</v>
      </c>
      <c r="L219" s="10">
        <v>7.3</v>
      </c>
      <c r="M219" s="10">
        <v>27.4</v>
      </c>
      <c r="N219" s="20">
        <f t="shared" ref="N219:N229" si="10">SUM(B219:M219)</f>
        <v>174.72</v>
      </c>
      <c r="O219" s="17" t="s">
        <v>167</v>
      </c>
    </row>
    <row r="220" spans="1:16">
      <c r="A220" s="17" t="s">
        <v>168</v>
      </c>
      <c r="B220" s="10">
        <v>226.26</v>
      </c>
      <c r="C220" s="10">
        <v>75.72</v>
      </c>
      <c r="D220" s="10">
        <v>86.2</v>
      </c>
      <c r="E220" s="10">
        <v>36.799999999999997</v>
      </c>
      <c r="F220" s="10">
        <v>0.2</v>
      </c>
      <c r="G220" s="10">
        <v>0</v>
      </c>
      <c r="H220" s="10">
        <v>4.4000000000000004</v>
      </c>
      <c r="I220" s="10">
        <v>0</v>
      </c>
      <c r="J220" s="10">
        <v>10</v>
      </c>
      <c r="K220" s="10">
        <v>1.2</v>
      </c>
      <c r="L220" s="10">
        <v>31.1</v>
      </c>
      <c r="M220" s="10">
        <v>152</v>
      </c>
      <c r="N220" s="20">
        <f t="shared" si="10"/>
        <v>623.88</v>
      </c>
      <c r="O220" s="17" t="s">
        <v>169</v>
      </c>
    </row>
    <row r="221" spans="1:16">
      <c r="A221" s="17" t="s">
        <v>170</v>
      </c>
      <c r="B221" s="10">
        <v>20.399999999999999</v>
      </c>
      <c r="C221" s="10">
        <v>25.2</v>
      </c>
      <c r="D221" s="10">
        <v>7.8</v>
      </c>
      <c r="E221" s="10">
        <v>3.4</v>
      </c>
      <c r="F221" s="10">
        <v>1</v>
      </c>
      <c r="G221" s="10">
        <v>0</v>
      </c>
      <c r="H221" s="10">
        <v>0</v>
      </c>
      <c r="I221" s="10">
        <v>0</v>
      </c>
      <c r="J221" s="10">
        <v>0</v>
      </c>
      <c r="K221" s="10">
        <v>0.5</v>
      </c>
      <c r="L221" s="10">
        <v>6.4</v>
      </c>
      <c r="M221" s="10">
        <v>8.1999999999999993</v>
      </c>
      <c r="N221" s="20">
        <f t="shared" si="10"/>
        <v>72.899999999999991</v>
      </c>
      <c r="O221" s="17" t="s">
        <v>171</v>
      </c>
    </row>
    <row r="222" spans="1:16">
      <c r="A222" s="17" t="s">
        <v>172</v>
      </c>
      <c r="B222" s="10">
        <v>59.63</v>
      </c>
      <c r="C222" s="10">
        <v>28.82</v>
      </c>
      <c r="D222" s="10">
        <v>23.5</v>
      </c>
      <c r="E222" s="10">
        <v>17</v>
      </c>
      <c r="F222" s="10">
        <v>0.2</v>
      </c>
      <c r="G222" s="10">
        <v>0</v>
      </c>
      <c r="H222" s="10">
        <v>0.1</v>
      </c>
      <c r="I222" s="10">
        <v>0.1</v>
      </c>
      <c r="J222" s="10">
        <v>0.7</v>
      </c>
      <c r="K222" s="10">
        <v>1.4</v>
      </c>
      <c r="L222" s="10">
        <v>4.3</v>
      </c>
      <c r="M222" s="10">
        <v>27</v>
      </c>
      <c r="N222" s="20">
        <f t="shared" si="10"/>
        <v>162.74999999999997</v>
      </c>
      <c r="O222" s="17" t="s">
        <v>173</v>
      </c>
    </row>
    <row r="223" spans="1:16">
      <c r="A223" s="17" t="s">
        <v>174</v>
      </c>
      <c r="B223" s="10">
        <v>89.52</v>
      </c>
      <c r="C223" s="10">
        <v>17.36</v>
      </c>
      <c r="D223" s="10">
        <v>27.7</v>
      </c>
      <c r="E223" s="10">
        <v>9.1</v>
      </c>
      <c r="F223" s="10">
        <v>0.1</v>
      </c>
      <c r="G223" s="10">
        <v>0</v>
      </c>
      <c r="H223" s="10">
        <v>0</v>
      </c>
      <c r="I223" s="10">
        <v>1.1000000000000001</v>
      </c>
      <c r="J223" s="10">
        <v>1.5</v>
      </c>
      <c r="K223" s="10">
        <v>1.6</v>
      </c>
      <c r="L223" s="10">
        <v>5.4</v>
      </c>
      <c r="M223" s="10">
        <v>20.6</v>
      </c>
      <c r="N223" s="20">
        <f t="shared" si="10"/>
        <v>173.97999999999996</v>
      </c>
      <c r="O223" s="17" t="s">
        <v>175</v>
      </c>
    </row>
    <row r="224" spans="1:16">
      <c r="A224" s="17" t="s">
        <v>176</v>
      </c>
      <c r="B224" s="10">
        <v>110.9</v>
      </c>
      <c r="C224" s="10">
        <v>18.809999999999999</v>
      </c>
      <c r="D224" s="10">
        <v>41.4</v>
      </c>
      <c r="E224" s="10">
        <v>14</v>
      </c>
      <c r="F224" s="10">
        <v>0</v>
      </c>
      <c r="G224" s="10">
        <v>0.1</v>
      </c>
      <c r="H224" s="10">
        <v>0</v>
      </c>
      <c r="I224" s="10">
        <v>1.9</v>
      </c>
      <c r="J224" s="10">
        <v>5.8</v>
      </c>
      <c r="K224" s="10">
        <v>2.5</v>
      </c>
      <c r="L224" s="10">
        <v>8.5</v>
      </c>
      <c r="M224" s="10">
        <v>34.4</v>
      </c>
      <c r="N224" s="20">
        <f t="shared" si="10"/>
        <v>238.31000000000003</v>
      </c>
      <c r="O224" s="17" t="s">
        <v>177</v>
      </c>
    </row>
    <row r="225" spans="1:16">
      <c r="A225" s="17" t="s">
        <v>178</v>
      </c>
      <c r="B225" s="10">
        <v>237.75</v>
      </c>
      <c r="C225" s="10">
        <v>48.13</v>
      </c>
      <c r="D225" s="10">
        <v>164.74</v>
      </c>
      <c r="E225" s="10">
        <v>52.02</v>
      </c>
      <c r="F225" s="10">
        <v>2.6</v>
      </c>
      <c r="G225" s="10">
        <v>11</v>
      </c>
      <c r="H225" s="10">
        <v>4.2</v>
      </c>
      <c r="I225" s="10">
        <v>7.9</v>
      </c>
      <c r="J225" s="10">
        <v>34.9</v>
      </c>
      <c r="K225" s="10">
        <v>20.7</v>
      </c>
      <c r="L225" s="10">
        <v>24.3</v>
      </c>
      <c r="M225" s="10">
        <v>160.59</v>
      </c>
      <c r="N225" s="20">
        <f t="shared" si="10"/>
        <v>768.83</v>
      </c>
      <c r="O225" s="17" t="s">
        <v>179</v>
      </c>
    </row>
    <row r="226" spans="1:16">
      <c r="A226" s="17" t="s">
        <v>180</v>
      </c>
      <c r="B226" s="10">
        <v>84.52</v>
      </c>
      <c r="C226" s="10">
        <v>16.079999999999998</v>
      </c>
      <c r="D226" s="10">
        <v>35.200000000000003</v>
      </c>
      <c r="E226" s="10">
        <v>12.5</v>
      </c>
      <c r="F226" s="10">
        <v>1</v>
      </c>
      <c r="G226" s="10">
        <v>0</v>
      </c>
      <c r="H226" s="10">
        <v>0.1</v>
      </c>
      <c r="I226" s="10">
        <v>2.2000000000000002</v>
      </c>
      <c r="J226" s="10">
        <v>2.4</v>
      </c>
      <c r="K226" s="10">
        <v>0.4</v>
      </c>
      <c r="L226" s="10">
        <v>9.4</v>
      </c>
      <c r="M226" s="10">
        <v>36.1</v>
      </c>
      <c r="N226" s="20">
        <f t="shared" si="10"/>
        <v>199.9</v>
      </c>
      <c r="O226" s="17" t="s">
        <v>181</v>
      </c>
    </row>
    <row r="227" spans="1:16">
      <c r="A227" s="17" t="s">
        <v>182</v>
      </c>
      <c r="B227" s="10">
        <v>34.72</v>
      </c>
      <c r="C227" s="10">
        <v>2.5</v>
      </c>
      <c r="D227" s="10">
        <v>26.8</v>
      </c>
      <c r="E227" s="10">
        <v>4.7</v>
      </c>
      <c r="F227" s="10">
        <v>0.3</v>
      </c>
      <c r="G227" s="10">
        <v>0</v>
      </c>
      <c r="H227" s="10">
        <v>0</v>
      </c>
      <c r="I227" s="10">
        <v>0</v>
      </c>
      <c r="J227" s="10">
        <v>0.5</v>
      </c>
      <c r="K227" s="10">
        <v>1.6</v>
      </c>
      <c r="L227" s="10" t="s">
        <v>527</v>
      </c>
      <c r="M227" s="10">
        <v>13.3</v>
      </c>
      <c r="N227" s="20">
        <f t="shared" si="10"/>
        <v>84.419999999999987</v>
      </c>
      <c r="O227" s="17" t="s">
        <v>183</v>
      </c>
    </row>
    <row r="228" spans="1:16">
      <c r="A228" s="13" t="s">
        <v>525</v>
      </c>
      <c r="B228" s="10">
        <v>11.6</v>
      </c>
      <c r="C228" s="10">
        <v>8.1999999999999993</v>
      </c>
      <c r="D228" s="10">
        <v>10.1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0">
        <v>1.4</v>
      </c>
      <c r="M228" s="10">
        <v>2.8</v>
      </c>
      <c r="N228" s="20">
        <f t="shared" si="10"/>
        <v>34.099999999999994</v>
      </c>
      <c r="O228" s="13" t="s">
        <v>526</v>
      </c>
      <c r="P228" s="1"/>
    </row>
    <row r="229" spans="1:16">
      <c r="A229" s="17" t="s">
        <v>184</v>
      </c>
      <c r="B229" s="10">
        <v>37.200000000000003</v>
      </c>
      <c r="C229" s="10">
        <v>6.1</v>
      </c>
      <c r="D229" s="10">
        <v>20.84</v>
      </c>
      <c r="E229" s="10">
        <v>1.9</v>
      </c>
      <c r="F229" s="10">
        <v>0</v>
      </c>
      <c r="G229" s="10">
        <v>0</v>
      </c>
      <c r="H229" s="10">
        <v>0</v>
      </c>
      <c r="I229" s="10">
        <v>1.1000000000000001</v>
      </c>
      <c r="J229" s="10">
        <v>0</v>
      </c>
      <c r="K229" s="10">
        <v>2.7</v>
      </c>
      <c r="L229" s="10">
        <v>7.9</v>
      </c>
      <c r="M229" s="10">
        <v>21</v>
      </c>
      <c r="N229" s="20">
        <f t="shared" si="10"/>
        <v>98.740000000000009</v>
      </c>
      <c r="O229" s="17" t="s">
        <v>185</v>
      </c>
      <c r="P229" s="1"/>
    </row>
    <row r="230" spans="1:16">
      <c r="A230" s="17" t="s">
        <v>391</v>
      </c>
      <c r="B230" s="18">
        <f>AVERAGE(B219:B229)</f>
        <v>88.579090909090908</v>
      </c>
      <c r="C230" s="18">
        <f t="shared" ref="C230:M230" si="11">AVERAGE(C219:C229)</f>
        <v>26.069999999999997</v>
      </c>
      <c r="D230" s="18">
        <f t="shared" si="11"/>
        <v>42.761818181818185</v>
      </c>
      <c r="E230" s="18">
        <f t="shared" si="11"/>
        <v>14.465454545454547</v>
      </c>
      <c r="F230" s="18">
        <f t="shared" si="11"/>
        <v>0.5</v>
      </c>
      <c r="G230" s="18">
        <f t="shared" si="11"/>
        <v>1.009090909090909</v>
      </c>
      <c r="H230" s="18">
        <f t="shared" si="11"/>
        <v>0.79999999999999993</v>
      </c>
      <c r="I230" s="18">
        <f t="shared" si="11"/>
        <v>1.2999999999999998</v>
      </c>
      <c r="J230" s="18">
        <f t="shared" si="11"/>
        <v>5.2181818181818178</v>
      </c>
      <c r="K230" s="18">
        <f t="shared" si="11"/>
        <v>3.2181818181818183</v>
      </c>
      <c r="L230" s="18">
        <f t="shared" si="11"/>
        <v>10.600000000000001</v>
      </c>
      <c r="M230" s="18">
        <f t="shared" si="11"/>
        <v>45.762727272727268</v>
      </c>
      <c r="N230" s="18">
        <f>AVERAGE(N219:N229)</f>
        <v>239.32090909090905</v>
      </c>
      <c r="O230" s="19" t="s">
        <v>392</v>
      </c>
      <c r="P230" s="1"/>
    </row>
    <row r="231" spans="1:16">
      <c r="A231" s="1" t="s">
        <v>304</v>
      </c>
    </row>
    <row r="232" spans="1:16">
      <c r="A232" s="3" t="s">
        <v>396</v>
      </c>
    </row>
    <row r="236" spans="1:16" ht="26.25" customHeight="1">
      <c r="A236" s="55" t="s">
        <v>524</v>
      </c>
      <c r="B236" s="55"/>
      <c r="C236" s="55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30" t="s">
        <v>523</v>
      </c>
      <c r="P236" s="4"/>
    </row>
    <row r="237" spans="1:16">
      <c r="A237" s="4" t="s">
        <v>0</v>
      </c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 t="s">
        <v>1</v>
      </c>
      <c r="P237" s="4"/>
    </row>
    <row r="238" spans="1:16">
      <c r="A238" s="51" t="s">
        <v>2</v>
      </c>
      <c r="B238" s="13" t="s">
        <v>3</v>
      </c>
      <c r="C238" s="13" t="s">
        <v>4</v>
      </c>
      <c r="D238" s="13" t="s">
        <v>5</v>
      </c>
      <c r="E238" s="13" t="s">
        <v>6</v>
      </c>
      <c r="F238" s="13" t="s">
        <v>7</v>
      </c>
      <c r="G238" s="13" t="s">
        <v>8</v>
      </c>
      <c r="H238" s="13" t="s">
        <v>9</v>
      </c>
      <c r="I238" s="13" t="s">
        <v>10</v>
      </c>
      <c r="J238" s="13" t="s">
        <v>11</v>
      </c>
      <c r="K238" s="13" t="s">
        <v>12</v>
      </c>
      <c r="L238" s="13" t="s">
        <v>13</v>
      </c>
      <c r="M238" s="13" t="s">
        <v>14</v>
      </c>
      <c r="N238" s="13" t="s">
        <v>15</v>
      </c>
      <c r="O238" s="56" t="s">
        <v>16</v>
      </c>
      <c r="P238" s="4"/>
    </row>
    <row r="239" spans="1:16">
      <c r="A239" s="52"/>
      <c r="B239" s="14" t="s">
        <v>17</v>
      </c>
      <c r="C239" s="14" t="s">
        <v>18</v>
      </c>
      <c r="D239" s="14" t="s">
        <v>19</v>
      </c>
      <c r="E239" s="14" t="s">
        <v>20</v>
      </c>
      <c r="F239" s="14" t="s">
        <v>21</v>
      </c>
      <c r="G239" s="14" t="s">
        <v>22</v>
      </c>
      <c r="H239" s="14" t="s">
        <v>23</v>
      </c>
      <c r="I239" s="14" t="s">
        <v>24</v>
      </c>
      <c r="J239" s="14" t="s">
        <v>25</v>
      </c>
      <c r="K239" s="14" t="s">
        <v>26</v>
      </c>
      <c r="L239" s="14" t="s">
        <v>27</v>
      </c>
      <c r="M239" s="14" t="s">
        <v>28</v>
      </c>
      <c r="N239" s="14" t="s">
        <v>29</v>
      </c>
      <c r="O239" s="57"/>
      <c r="P239" s="4"/>
    </row>
    <row r="240" spans="1:16">
      <c r="A240" s="13" t="s">
        <v>425</v>
      </c>
      <c r="B240" s="10">
        <v>0</v>
      </c>
      <c r="C240" s="10">
        <v>1.3</v>
      </c>
      <c r="D240" s="10">
        <v>2.72</v>
      </c>
      <c r="E240" s="10">
        <v>87.07</v>
      </c>
      <c r="F240" s="10">
        <v>150.80000000000001</v>
      </c>
      <c r="G240" s="10">
        <v>0</v>
      </c>
      <c r="H240" s="10">
        <v>52.99</v>
      </c>
      <c r="I240" s="10">
        <v>41.94</v>
      </c>
      <c r="J240" s="10">
        <v>15.01</v>
      </c>
      <c r="K240" s="10">
        <v>21.19</v>
      </c>
      <c r="L240" s="10">
        <v>0.3</v>
      </c>
      <c r="M240" s="10">
        <v>0.3</v>
      </c>
      <c r="N240" s="10">
        <f>SUM(B240:M240)</f>
        <v>373.62</v>
      </c>
      <c r="O240" s="13" t="s">
        <v>424</v>
      </c>
      <c r="P240" s="4"/>
    </row>
    <row r="241" spans="1:16">
      <c r="A241" s="13" t="s">
        <v>427</v>
      </c>
      <c r="B241" s="10">
        <v>0</v>
      </c>
      <c r="C241" s="10">
        <v>0</v>
      </c>
      <c r="D241" s="10">
        <v>0.9</v>
      </c>
      <c r="E241" s="10">
        <v>34.81</v>
      </c>
      <c r="F241" s="10">
        <v>53.94</v>
      </c>
      <c r="G241" s="10">
        <v>0</v>
      </c>
      <c r="H241" s="10">
        <v>1.8</v>
      </c>
      <c r="I241" s="10">
        <v>0.4</v>
      </c>
      <c r="J241" s="10">
        <v>0.5</v>
      </c>
      <c r="K241" s="10">
        <v>3.8</v>
      </c>
      <c r="L241" s="10">
        <v>2.2999999999999998</v>
      </c>
      <c r="M241" s="10">
        <v>0</v>
      </c>
      <c r="N241" s="10">
        <f t="shared" ref="N241:N247" si="12">SUM(B241:M241)</f>
        <v>98.45</v>
      </c>
      <c r="O241" s="13" t="s">
        <v>428</v>
      </c>
      <c r="P241" s="1"/>
    </row>
    <row r="242" spans="1:16">
      <c r="A242" s="13" t="s">
        <v>426</v>
      </c>
      <c r="B242" s="10">
        <v>0</v>
      </c>
      <c r="C242" s="10">
        <v>0</v>
      </c>
      <c r="D242" s="10">
        <v>3.8</v>
      </c>
      <c r="E242" s="10">
        <v>28.3</v>
      </c>
      <c r="F242" s="10">
        <v>40.1</v>
      </c>
      <c r="G242" s="10">
        <v>0.6</v>
      </c>
      <c r="H242" s="10">
        <v>2.7</v>
      </c>
      <c r="I242" s="10">
        <v>0.4</v>
      </c>
      <c r="J242" s="10">
        <v>0.1</v>
      </c>
      <c r="K242" s="10">
        <v>11.4</v>
      </c>
      <c r="L242" s="10">
        <v>7.7</v>
      </c>
      <c r="M242" s="10">
        <v>0</v>
      </c>
      <c r="N242" s="10">
        <f t="shared" si="12"/>
        <v>95.100000000000009</v>
      </c>
      <c r="O242" s="13" t="s">
        <v>429</v>
      </c>
      <c r="P242" s="1"/>
    </row>
    <row r="243" spans="1:16">
      <c r="A243" s="13" t="s">
        <v>434</v>
      </c>
      <c r="B243" s="10">
        <v>0</v>
      </c>
      <c r="C243" s="10">
        <v>0</v>
      </c>
      <c r="D243" s="10">
        <v>4.3</v>
      </c>
      <c r="E243" s="10">
        <v>23.1</v>
      </c>
      <c r="F243" s="10">
        <v>71.05</v>
      </c>
      <c r="G243" s="10">
        <v>29.5</v>
      </c>
      <c r="H243" s="10">
        <v>54.9</v>
      </c>
      <c r="I243" s="10">
        <v>35.1</v>
      </c>
      <c r="J243" s="10">
        <v>37.200000000000003</v>
      </c>
      <c r="K243" s="10">
        <v>41.1</v>
      </c>
      <c r="L243" s="10">
        <v>48.08</v>
      </c>
      <c r="M243" s="10">
        <v>25.52</v>
      </c>
      <c r="N243" s="10">
        <f t="shared" si="12"/>
        <v>369.84999999999997</v>
      </c>
      <c r="O243" s="13" t="s">
        <v>430</v>
      </c>
      <c r="P243" s="1"/>
    </row>
    <row r="244" spans="1:16">
      <c r="A244" s="13" t="s">
        <v>433</v>
      </c>
      <c r="B244" s="10">
        <v>6</v>
      </c>
      <c r="C244" s="10">
        <v>3</v>
      </c>
      <c r="D244" s="10">
        <v>6.8</v>
      </c>
      <c r="E244" s="10">
        <v>52.7</v>
      </c>
      <c r="F244" s="10">
        <v>135.13</v>
      </c>
      <c r="G244" s="10">
        <v>40</v>
      </c>
      <c r="H244" s="10">
        <v>25.8</v>
      </c>
      <c r="I244" s="10">
        <v>17.600000000000001</v>
      </c>
      <c r="J244" s="10">
        <v>25.9</v>
      </c>
      <c r="K244" s="10">
        <v>10.7</v>
      </c>
      <c r="L244" s="10">
        <v>25.8</v>
      </c>
      <c r="M244" s="10">
        <v>97.691000000000003</v>
      </c>
      <c r="N244" s="10">
        <f t="shared" si="12"/>
        <v>447.12099999999998</v>
      </c>
      <c r="O244" s="13" t="s">
        <v>436</v>
      </c>
      <c r="P244" s="1"/>
    </row>
    <row r="245" spans="1:16">
      <c r="A245" s="13" t="s">
        <v>432</v>
      </c>
      <c r="B245" s="10">
        <v>0</v>
      </c>
      <c r="C245" s="10">
        <v>0</v>
      </c>
      <c r="D245" s="10">
        <v>8.32</v>
      </c>
      <c r="E245" s="10">
        <v>71.38</v>
      </c>
      <c r="F245" s="10">
        <v>35.11</v>
      </c>
      <c r="G245" s="10">
        <v>0</v>
      </c>
      <c r="H245" s="10">
        <v>0.4</v>
      </c>
      <c r="I245" s="10">
        <v>0</v>
      </c>
      <c r="J245" s="10">
        <v>0</v>
      </c>
      <c r="K245" s="10">
        <v>0.7</v>
      </c>
      <c r="L245" s="10">
        <v>13.27</v>
      </c>
      <c r="M245" s="10">
        <v>0.7</v>
      </c>
      <c r="N245" s="10">
        <f t="shared" si="12"/>
        <v>129.88</v>
      </c>
      <c r="O245" s="13" t="s">
        <v>431</v>
      </c>
      <c r="P245" s="1"/>
    </row>
    <row r="246" spans="1:16">
      <c r="A246" s="13" t="s">
        <v>437</v>
      </c>
      <c r="B246" s="10">
        <v>0</v>
      </c>
      <c r="C246" s="10">
        <v>0</v>
      </c>
      <c r="D246" s="10">
        <v>6.98</v>
      </c>
      <c r="E246" s="10">
        <v>77.900000000000006</v>
      </c>
      <c r="F246" s="10">
        <v>47.58</v>
      </c>
      <c r="G246" s="10">
        <v>6.2</v>
      </c>
      <c r="H246" s="10">
        <v>6.1</v>
      </c>
      <c r="I246" s="10">
        <v>6</v>
      </c>
      <c r="J246" s="10">
        <v>8.6</v>
      </c>
      <c r="K246" s="10">
        <v>41.02</v>
      </c>
      <c r="L246" s="10">
        <v>36.47</v>
      </c>
      <c r="M246" s="10">
        <v>1.1000000000000001</v>
      </c>
      <c r="N246" s="10">
        <f t="shared" si="12"/>
        <v>237.95</v>
      </c>
      <c r="O246" s="13" t="s">
        <v>435</v>
      </c>
      <c r="P246" s="1"/>
    </row>
    <row r="247" spans="1:16">
      <c r="A247" s="13" t="s">
        <v>438</v>
      </c>
      <c r="B247" s="10">
        <v>0</v>
      </c>
      <c r="C247" s="10">
        <v>0.2</v>
      </c>
      <c r="D247" s="10">
        <v>0</v>
      </c>
      <c r="E247" s="10">
        <v>10.5</v>
      </c>
      <c r="F247" s="10">
        <v>29.34</v>
      </c>
      <c r="G247" s="10">
        <v>0</v>
      </c>
      <c r="H247" s="10">
        <v>0.5</v>
      </c>
      <c r="I247" s="10">
        <v>0</v>
      </c>
      <c r="J247" s="10">
        <v>0</v>
      </c>
      <c r="K247" s="10">
        <v>4.4000000000000004</v>
      </c>
      <c r="L247" s="10">
        <v>1.9</v>
      </c>
      <c r="M247" s="10">
        <v>1.1000000000000001</v>
      </c>
      <c r="N247" s="10">
        <f t="shared" si="12"/>
        <v>47.94</v>
      </c>
      <c r="O247" s="13" t="s">
        <v>522</v>
      </c>
      <c r="P247" s="1"/>
    </row>
    <row r="248" spans="1:16">
      <c r="A248" s="17" t="s">
        <v>391</v>
      </c>
      <c r="B248" s="18">
        <f t="shared" ref="B248:N248" si="13">AVERAGE(B240:B247)</f>
        <v>0.75</v>
      </c>
      <c r="C248" s="18">
        <f t="shared" si="13"/>
        <v>0.5625</v>
      </c>
      <c r="D248" s="18">
        <f t="shared" si="13"/>
        <v>4.2275</v>
      </c>
      <c r="E248" s="18">
        <f t="shared" si="13"/>
        <v>48.22</v>
      </c>
      <c r="F248" s="18">
        <f t="shared" si="13"/>
        <v>70.381250000000009</v>
      </c>
      <c r="G248" s="18">
        <f t="shared" si="13"/>
        <v>9.5374999999999996</v>
      </c>
      <c r="H248" s="18">
        <f t="shared" si="13"/>
        <v>18.14875</v>
      </c>
      <c r="I248" s="18">
        <f t="shared" si="13"/>
        <v>12.68</v>
      </c>
      <c r="J248" s="18">
        <f t="shared" si="13"/>
        <v>10.91375</v>
      </c>
      <c r="K248" s="18">
        <f t="shared" si="13"/>
        <v>16.788750000000004</v>
      </c>
      <c r="L248" s="18">
        <f t="shared" si="13"/>
        <v>16.977499999999999</v>
      </c>
      <c r="M248" s="18">
        <f t="shared" si="13"/>
        <v>15.801374999999998</v>
      </c>
      <c r="N248" s="18">
        <f t="shared" si="13"/>
        <v>224.98887500000004</v>
      </c>
      <c r="O248" s="19" t="s">
        <v>392</v>
      </c>
      <c r="P248" s="1"/>
    </row>
    <row r="250" spans="1:16" ht="18.75" customHeight="1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4"/>
    </row>
    <row r="251" spans="1:16" ht="15.75" customHeight="1">
      <c r="A251" s="55" t="s">
        <v>551</v>
      </c>
      <c r="B251" s="55"/>
      <c r="C251" s="55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30" t="s">
        <v>550</v>
      </c>
      <c r="P251" s="4"/>
    </row>
    <row r="252" spans="1:16">
      <c r="A252" s="4" t="s">
        <v>0</v>
      </c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 t="s">
        <v>1</v>
      </c>
      <c r="P252" s="1"/>
    </row>
    <row r="253" spans="1:16">
      <c r="A253" s="51" t="s">
        <v>2</v>
      </c>
      <c r="B253" s="13" t="s">
        <v>3</v>
      </c>
      <c r="C253" s="13" t="s">
        <v>4</v>
      </c>
      <c r="D253" s="13" t="s">
        <v>5</v>
      </c>
      <c r="E253" s="13" t="s">
        <v>6</v>
      </c>
      <c r="F253" s="13" t="s">
        <v>7</v>
      </c>
      <c r="G253" s="13" t="s">
        <v>8</v>
      </c>
      <c r="H253" s="13" t="s">
        <v>9</v>
      </c>
      <c r="I253" s="13" t="s">
        <v>10</v>
      </c>
      <c r="J253" s="13" t="s">
        <v>11</v>
      </c>
      <c r="K253" s="13" t="s">
        <v>12</v>
      </c>
      <c r="L253" s="13" t="s">
        <v>13</v>
      </c>
      <c r="M253" s="13" t="s">
        <v>14</v>
      </c>
      <c r="N253" s="13" t="s">
        <v>15</v>
      </c>
      <c r="O253" s="56" t="s">
        <v>16</v>
      </c>
      <c r="P253" s="1"/>
    </row>
    <row r="254" spans="1:16">
      <c r="A254" s="52"/>
      <c r="B254" s="14" t="s">
        <v>17</v>
      </c>
      <c r="C254" s="14" t="s">
        <v>18</v>
      </c>
      <c r="D254" s="14" t="s">
        <v>19</v>
      </c>
      <c r="E254" s="14" t="s">
        <v>20</v>
      </c>
      <c r="F254" s="14" t="s">
        <v>21</v>
      </c>
      <c r="G254" s="14" t="s">
        <v>22</v>
      </c>
      <c r="H254" s="14" t="s">
        <v>23</v>
      </c>
      <c r="I254" s="14" t="s">
        <v>24</v>
      </c>
      <c r="J254" s="14" t="s">
        <v>25</v>
      </c>
      <c r="K254" s="14" t="s">
        <v>26</v>
      </c>
      <c r="L254" s="14" t="s">
        <v>27</v>
      </c>
      <c r="M254" s="14" t="s">
        <v>28</v>
      </c>
      <c r="N254" s="14" t="s">
        <v>29</v>
      </c>
      <c r="O254" s="57"/>
      <c r="P254" s="1"/>
    </row>
    <row r="255" spans="1:16">
      <c r="A255" s="13" t="s">
        <v>532</v>
      </c>
      <c r="B255" s="10">
        <v>3.4</v>
      </c>
      <c r="C255" s="10">
        <v>36</v>
      </c>
      <c r="D255" s="10">
        <v>6.01</v>
      </c>
      <c r="E255" s="10">
        <v>1.7</v>
      </c>
      <c r="F255" s="10">
        <v>1.5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10">
        <v>1.1000000000000001</v>
      </c>
      <c r="M255" s="10">
        <v>1.5</v>
      </c>
      <c r="N255" s="10">
        <v>51.21</v>
      </c>
      <c r="O255" s="13" t="s">
        <v>533</v>
      </c>
      <c r="P255" s="1"/>
    </row>
    <row r="256" spans="1:16">
      <c r="A256" s="13" t="s">
        <v>534</v>
      </c>
      <c r="B256" s="10">
        <v>8.1999999999999993</v>
      </c>
      <c r="C256" s="10">
        <v>32</v>
      </c>
      <c r="D256" s="10">
        <v>2.4</v>
      </c>
      <c r="E256" s="10">
        <v>2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10">
        <v>0.3</v>
      </c>
      <c r="M256" s="10">
        <v>7.9</v>
      </c>
      <c r="N256" s="10">
        <v>52.8</v>
      </c>
      <c r="O256" s="13" t="s">
        <v>535</v>
      </c>
      <c r="P256" s="1"/>
    </row>
    <row r="257" spans="1:17">
      <c r="A257" s="13" t="s">
        <v>536</v>
      </c>
      <c r="B257" s="10">
        <v>18.8</v>
      </c>
      <c r="C257" s="10">
        <v>10.9</v>
      </c>
      <c r="D257" s="10">
        <v>11.18</v>
      </c>
      <c r="E257" s="10">
        <v>1.3</v>
      </c>
      <c r="F257" s="10">
        <v>0.5</v>
      </c>
      <c r="G257" s="10">
        <v>0</v>
      </c>
      <c r="H257" s="10">
        <v>0</v>
      </c>
      <c r="I257" s="10">
        <v>0</v>
      </c>
      <c r="J257" s="10">
        <v>0</v>
      </c>
      <c r="K257" s="10">
        <v>0</v>
      </c>
      <c r="L257" s="10">
        <v>1.2</v>
      </c>
      <c r="M257" s="10">
        <v>28.8</v>
      </c>
      <c r="N257" s="10">
        <v>72.680000000000007</v>
      </c>
      <c r="O257" s="13" t="s">
        <v>537</v>
      </c>
      <c r="P257" s="1"/>
    </row>
    <row r="258" spans="1:17">
      <c r="A258" s="13" t="s">
        <v>538</v>
      </c>
      <c r="B258" s="10">
        <v>140.72</v>
      </c>
      <c r="C258" s="10">
        <v>42.9</v>
      </c>
      <c r="D258" s="10">
        <v>79.930000000000007</v>
      </c>
      <c r="E258" s="10">
        <v>6.2</v>
      </c>
      <c r="F258" s="10">
        <v>3.3</v>
      </c>
      <c r="G258" s="10">
        <v>0</v>
      </c>
      <c r="H258" s="10">
        <v>0</v>
      </c>
      <c r="I258" s="10">
        <v>0</v>
      </c>
      <c r="J258" s="10">
        <v>0</v>
      </c>
      <c r="K258" s="10">
        <v>15.1</v>
      </c>
      <c r="L258" s="10">
        <v>12.6</v>
      </c>
      <c r="M258" s="10">
        <v>97.51</v>
      </c>
      <c r="N258" s="10">
        <v>398.26000000000005</v>
      </c>
      <c r="O258" s="13" t="s">
        <v>539</v>
      </c>
      <c r="P258" s="1"/>
    </row>
    <row r="259" spans="1:17">
      <c r="A259" s="13" t="s">
        <v>461</v>
      </c>
      <c r="B259" s="10">
        <v>57.8</v>
      </c>
      <c r="C259" s="10">
        <v>17.399999999999999</v>
      </c>
      <c r="D259" s="10">
        <v>34.1</v>
      </c>
      <c r="E259" s="10">
        <v>1.1000000000000001</v>
      </c>
      <c r="F259" s="10">
        <v>4.3</v>
      </c>
      <c r="G259" s="10">
        <v>0</v>
      </c>
      <c r="H259" s="10">
        <v>0</v>
      </c>
      <c r="I259" s="10">
        <v>0</v>
      </c>
      <c r="J259" s="10">
        <v>0</v>
      </c>
      <c r="K259" s="10">
        <v>2.1</v>
      </c>
      <c r="L259" s="10">
        <v>1.4</v>
      </c>
      <c r="M259" s="10">
        <v>65.5</v>
      </c>
      <c r="N259" s="10">
        <v>183.7</v>
      </c>
      <c r="O259" s="13" t="s">
        <v>540</v>
      </c>
      <c r="P259" s="1"/>
    </row>
    <row r="260" spans="1:17">
      <c r="A260" s="13" t="s">
        <v>541</v>
      </c>
      <c r="B260" s="10">
        <v>91.46</v>
      </c>
      <c r="C260" s="10">
        <v>28.1</v>
      </c>
      <c r="D260" s="10">
        <v>37.799999999999997</v>
      </c>
      <c r="E260" s="10">
        <v>6.2</v>
      </c>
      <c r="F260" s="10">
        <v>6.4</v>
      </c>
      <c r="G260" s="10">
        <v>0</v>
      </c>
      <c r="H260" s="10">
        <v>0</v>
      </c>
      <c r="I260" s="10">
        <v>0.1</v>
      </c>
      <c r="J260" s="10">
        <v>0.2</v>
      </c>
      <c r="K260" s="10">
        <v>2.5</v>
      </c>
      <c r="L260" s="10">
        <v>2.7</v>
      </c>
      <c r="M260" s="10">
        <v>102.69</v>
      </c>
      <c r="N260" s="10">
        <v>278.14999999999998</v>
      </c>
      <c r="O260" s="13" t="s">
        <v>542</v>
      </c>
      <c r="P260" s="1"/>
    </row>
    <row r="261" spans="1:17">
      <c r="A261" s="13" t="s">
        <v>380</v>
      </c>
      <c r="B261" s="10">
        <v>46.52</v>
      </c>
      <c r="C261" s="10">
        <v>29.5</v>
      </c>
      <c r="D261" s="10">
        <v>18.670000000000002</v>
      </c>
      <c r="E261" s="10">
        <v>1.4</v>
      </c>
      <c r="F261" s="10">
        <v>1.8</v>
      </c>
      <c r="G261" s="10">
        <v>0</v>
      </c>
      <c r="H261" s="10">
        <v>0</v>
      </c>
      <c r="I261" s="10">
        <v>0</v>
      </c>
      <c r="J261" s="10">
        <v>0</v>
      </c>
      <c r="K261" s="10">
        <v>20.399999999999999</v>
      </c>
      <c r="L261" s="10">
        <v>5.17</v>
      </c>
      <c r="M261" s="10">
        <v>44.14</v>
      </c>
      <c r="N261" s="10">
        <v>167.60000000000002</v>
      </c>
      <c r="O261" s="13" t="s">
        <v>543</v>
      </c>
      <c r="P261" s="1"/>
    </row>
    <row r="262" spans="1:17">
      <c r="A262" s="13" t="s">
        <v>544</v>
      </c>
      <c r="B262" s="10">
        <v>24.7</v>
      </c>
      <c r="C262" s="10">
        <v>30.6</v>
      </c>
      <c r="D262" s="10">
        <v>22.18</v>
      </c>
      <c r="E262" s="10">
        <v>1.6</v>
      </c>
      <c r="F262" s="10">
        <v>1.6</v>
      </c>
      <c r="G262" s="10">
        <v>0</v>
      </c>
      <c r="H262" s="10">
        <v>0</v>
      </c>
      <c r="I262" s="10">
        <v>0</v>
      </c>
      <c r="J262" s="10">
        <v>0</v>
      </c>
      <c r="K262" s="10">
        <v>0.7</v>
      </c>
      <c r="L262" s="10">
        <v>2.8</v>
      </c>
      <c r="M262" s="10">
        <v>63.8</v>
      </c>
      <c r="N262" s="10">
        <v>147.97999999999996</v>
      </c>
      <c r="O262" s="13" t="s">
        <v>545</v>
      </c>
      <c r="P262" s="1"/>
    </row>
    <row r="263" spans="1:17">
      <c r="A263" s="13" t="s">
        <v>546</v>
      </c>
      <c r="B263" s="10">
        <v>2.1</v>
      </c>
      <c r="C263" s="10">
        <v>17.45</v>
      </c>
      <c r="D263" s="10">
        <v>1.9</v>
      </c>
      <c r="E263" s="10">
        <v>0</v>
      </c>
      <c r="F263" s="10">
        <v>0.6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0">
        <v>1.8</v>
      </c>
      <c r="M263" s="10">
        <v>1.9</v>
      </c>
      <c r="N263" s="10">
        <v>25.75</v>
      </c>
      <c r="O263" s="13" t="s">
        <v>547</v>
      </c>
      <c r="P263" s="1"/>
    </row>
    <row r="264" spans="1:17">
      <c r="A264" s="13" t="s">
        <v>548</v>
      </c>
      <c r="B264" s="10">
        <v>33.450000000000003</v>
      </c>
      <c r="C264" s="10">
        <v>29.4</v>
      </c>
      <c r="D264" s="10">
        <v>13.86</v>
      </c>
      <c r="E264" s="10">
        <v>1.7</v>
      </c>
      <c r="F264" s="10">
        <v>1.6</v>
      </c>
      <c r="G264" s="10">
        <v>0</v>
      </c>
      <c r="H264" s="10">
        <v>0</v>
      </c>
      <c r="I264" s="10">
        <v>0</v>
      </c>
      <c r="J264" s="10">
        <v>0</v>
      </c>
      <c r="K264" s="10">
        <v>8.3000000000000007</v>
      </c>
      <c r="L264" s="10">
        <v>3.53</v>
      </c>
      <c r="M264" s="10">
        <v>33.950000000000003</v>
      </c>
      <c r="N264" s="10">
        <v>125.79</v>
      </c>
      <c r="O264" s="13" t="s">
        <v>549</v>
      </c>
      <c r="P264" s="1"/>
    </row>
    <row r="265" spans="1:17">
      <c r="A265" s="13" t="s">
        <v>381</v>
      </c>
      <c r="B265" s="10">
        <v>1.1000000000000001</v>
      </c>
      <c r="C265" s="10">
        <v>6.3</v>
      </c>
      <c r="D265" s="10">
        <v>3</v>
      </c>
      <c r="E265" s="10">
        <v>0.1</v>
      </c>
      <c r="F265" s="10">
        <v>0.7</v>
      </c>
      <c r="G265" s="10">
        <v>0</v>
      </c>
      <c r="H265" s="10">
        <v>0</v>
      </c>
      <c r="I265" s="10">
        <v>1</v>
      </c>
      <c r="J265" s="10">
        <v>0</v>
      </c>
      <c r="K265" s="10">
        <v>0</v>
      </c>
      <c r="L265" s="10">
        <v>13.1</v>
      </c>
      <c r="M265" s="10">
        <v>40.08</v>
      </c>
      <c r="N265" s="10">
        <v>65.38</v>
      </c>
      <c r="O265" s="13" t="s">
        <v>383</v>
      </c>
      <c r="P265" s="1"/>
    </row>
    <row r="266" spans="1:17">
      <c r="A266" s="17" t="s">
        <v>391</v>
      </c>
      <c r="B266" s="18">
        <f t="shared" ref="B266:N266" si="14">AVERAGEA(B255:B264)</f>
        <v>42.714999999999996</v>
      </c>
      <c r="C266" s="18">
        <f t="shared" si="14"/>
        <v>27.425000000000001</v>
      </c>
      <c r="D266" s="18">
        <f t="shared" si="14"/>
        <v>22.803000000000004</v>
      </c>
      <c r="E266" s="18">
        <f t="shared" si="14"/>
        <v>2.3199999999999998</v>
      </c>
      <c r="F266" s="18">
        <f t="shared" si="14"/>
        <v>2.1600000000000006</v>
      </c>
      <c r="G266" s="18">
        <f t="shared" si="14"/>
        <v>0</v>
      </c>
      <c r="H266" s="18">
        <f t="shared" si="14"/>
        <v>0</v>
      </c>
      <c r="I266" s="18">
        <f t="shared" si="14"/>
        <v>0.01</v>
      </c>
      <c r="J266" s="18">
        <f t="shared" si="14"/>
        <v>0.02</v>
      </c>
      <c r="K266" s="18">
        <f t="shared" si="14"/>
        <v>4.9099999999999993</v>
      </c>
      <c r="L266" s="18">
        <f t="shared" si="14"/>
        <v>3.2600000000000002</v>
      </c>
      <c r="M266" s="18">
        <f t="shared" si="14"/>
        <v>44.768999999999991</v>
      </c>
      <c r="N266" s="18">
        <f t="shared" si="14"/>
        <v>150.392</v>
      </c>
      <c r="O266" s="19" t="s">
        <v>392</v>
      </c>
      <c r="P266" s="1"/>
    </row>
    <row r="269" spans="1:17" ht="27" customHeight="1">
      <c r="A269" s="55" t="s">
        <v>705</v>
      </c>
      <c r="B269" s="55"/>
      <c r="C269" s="55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55" t="s">
        <v>704</v>
      </c>
      <c r="P269" s="55"/>
      <c r="Q269" s="55"/>
    </row>
    <row r="270" spans="1:17">
      <c r="A270" s="4" t="s">
        <v>0</v>
      </c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 t="s">
        <v>1</v>
      </c>
      <c r="P270" s="4"/>
    </row>
    <row r="271" spans="1:17">
      <c r="A271" s="51" t="s">
        <v>305</v>
      </c>
      <c r="B271" s="38" t="s">
        <v>3</v>
      </c>
      <c r="C271" s="38" t="s">
        <v>4</v>
      </c>
      <c r="D271" s="38" t="s">
        <v>5</v>
      </c>
      <c r="E271" s="38" t="s">
        <v>6</v>
      </c>
      <c r="F271" s="38" t="s">
        <v>7</v>
      </c>
      <c r="G271" s="38" t="s">
        <v>8</v>
      </c>
      <c r="H271" s="38" t="s">
        <v>9</v>
      </c>
      <c r="I271" s="38" t="s">
        <v>10</v>
      </c>
      <c r="J271" s="38" t="s">
        <v>11</v>
      </c>
      <c r="K271" s="38" t="s">
        <v>12</v>
      </c>
      <c r="L271" s="38" t="s">
        <v>13</v>
      </c>
      <c r="M271" s="38" t="s">
        <v>14</v>
      </c>
      <c r="N271" s="38" t="s">
        <v>15</v>
      </c>
      <c r="O271" s="56" t="s">
        <v>16</v>
      </c>
      <c r="P271" s="1"/>
    </row>
    <row r="272" spans="1:17">
      <c r="A272" s="52"/>
      <c r="B272" s="39" t="s">
        <v>17</v>
      </c>
      <c r="C272" s="39" t="s">
        <v>18</v>
      </c>
      <c r="D272" s="39" t="s">
        <v>19</v>
      </c>
      <c r="E272" s="39" t="s">
        <v>20</v>
      </c>
      <c r="F272" s="39" t="s">
        <v>21</v>
      </c>
      <c r="G272" s="39" t="s">
        <v>22</v>
      </c>
      <c r="H272" s="39" t="s">
        <v>23</v>
      </c>
      <c r="I272" s="39" t="s">
        <v>24</v>
      </c>
      <c r="J272" s="39" t="s">
        <v>25</v>
      </c>
      <c r="K272" s="39" t="s">
        <v>26</v>
      </c>
      <c r="L272" s="39" t="s">
        <v>27</v>
      </c>
      <c r="M272" s="39" t="s">
        <v>28</v>
      </c>
      <c r="N272" s="39" t="s">
        <v>29</v>
      </c>
      <c r="O272" s="57"/>
      <c r="P272" s="1"/>
    </row>
    <row r="273" spans="1:16">
      <c r="A273" s="38" t="s">
        <v>187</v>
      </c>
      <c r="B273" s="10">
        <v>0</v>
      </c>
      <c r="C273" s="10">
        <v>0</v>
      </c>
      <c r="D273" s="10">
        <v>0</v>
      </c>
      <c r="E273" s="10">
        <v>0</v>
      </c>
      <c r="F273" s="10">
        <v>0</v>
      </c>
      <c r="G273" s="10">
        <v>0</v>
      </c>
      <c r="H273" s="10">
        <v>17</v>
      </c>
      <c r="I273" s="10">
        <v>0</v>
      </c>
      <c r="J273" s="10">
        <v>0</v>
      </c>
      <c r="K273" s="10">
        <v>277</v>
      </c>
      <c r="L273" s="10">
        <v>0</v>
      </c>
      <c r="M273" s="10">
        <v>0</v>
      </c>
      <c r="N273" s="10">
        <v>294</v>
      </c>
      <c r="O273" s="38" t="s">
        <v>188</v>
      </c>
      <c r="P273" s="1"/>
    </row>
    <row r="274" spans="1:16">
      <c r="A274" s="38" t="s">
        <v>189</v>
      </c>
      <c r="B274" s="10">
        <v>0</v>
      </c>
      <c r="C274" s="10">
        <v>0</v>
      </c>
      <c r="D274" s="10">
        <v>0</v>
      </c>
      <c r="E274" s="10">
        <v>0</v>
      </c>
      <c r="F274" s="10">
        <v>0</v>
      </c>
      <c r="G274" s="10">
        <v>52.6</v>
      </c>
      <c r="H274" s="10">
        <v>211.6</v>
      </c>
      <c r="I274" s="10">
        <v>237.2</v>
      </c>
      <c r="J274" s="10">
        <v>7.6</v>
      </c>
      <c r="K274" s="10">
        <v>0</v>
      </c>
      <c r="L274" s="10">
        <v>0</v>
      </c>
      <c r="M274" s="10">
        <v>0</v>
      </c>
      <c r="N274" s="10">
        <v>509</v>
      </c>
      <c r="O274" s="38" t="s">
        <v>691</v>
      </c>
      <c r="P274" s="1"/>
    </row>
    <row r="275" spans="1:16">
      <c r="A275" s="38" t="s">
        <v>692</v>
      </c>
      <c r="B275" s="10">
        <v>0</v>
      </c>
      <c r="C275" s="10">
        <v>0</v>
      </c>
      <c r="D275" s="10">
        <v>0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0</v>
      </c>
      <c r="L275" s="10">
        <v>19</v>
      </c>
      <c r="M275" s="10">
        <v>25</v>
      </c>
      <c r="N275" s="10">
        <v>44</v>
      </c>
      <c r="O275" s="38" t="s">
        <v>703</v>
      </c>
      <c r="P275" s="1"/>
    </row>
    <row r="276" spans="1:16">
      <c r="A276" s="38" t="s">
        <v>693</v>
      </c>
      <c r="B276" s="10">
        <v>0</v>
      </c>
      <c r="C276" s="10">
        <v>0.2</v>
      </c>
      <c r="D276" s="10">
        <v>0</v>
      </c>
      <c r="E276" s="10">
        <v>5.4</v>
      </c>
      <c r="F276" s="10">
        <v>34.6</v>
      </c>
      <c r="G276" s="10">
        <v>18.8</v>
      </c>
      <c r="H276" s="10">
        <v>25.2</v>
      </c>
      <c r="I276" s="10">
        <v>24.4</v>
      </c>
      <c r="J276" s="10">
        <v>30.8</v>
      </c>
      <c r="K276" s="10">
        <v>8.8000000000000007</v>
      </c>
      <c r="L276" s="10">
        <v>0</v>
      </c>
      <c r="M276" s="10">
        <v>0</v>
      </c>
      <c r="N276" s="10">
        <v>148.20000000000002</v>
      </c>
      <c r="O276" s="38" t="s">
        <v>694</v>
      </c>
      <c r="P276" s="1"/>
    </row>
    <row r="277" spans="1:16">
      <c r="A277" s="38" t="s">
        <v>190</v>
      </c>
      <c r="B277" s="10">
        <v>0</v>
      </c>
      <c r="C277" s="10">
        <v>0</v>
      </c>
      <c r="D277" s="10">
        <v>7.2</v>
      </c>
      <c r="E277" s="10">
        <v>0</v>
      </c>
      <c r="F277" s="10">
        <v>36.4</v>
      </c>
      <c r="G277" s="10">
        <v>47.6</v>
      </c>
      <c r="H277" s="10">
        <v>97.6</v>
      </c>
      <c r="I277" s="10">
        <v>0.4</v>
      </c>
      <c r="J277" s="10">
        <v>11</v>
      </c>
      <c r="K277" s="10">
        <v>78.400000000000006</v>
      </c>
      <c r="L277" s="10">
        <v>0</v>
      </c>
      <c r="M277" s="10">
        <v>10.199999999999999</v>
      </c>
      <c r="N277" s="10">
        <v>288.8</v>
      </c>
      <c r="O277" s="38" t="s">
        <v>306</v>
      </c>
      <c r="P277" s="1"/>
    </row>
    <row r="278" spans="1:16">
      <c r="A278" s="38" t="s">
        <v>191</v>
      </c>
      <c r="B278" s="10">
        <v>0</v>
      </c>
      <c r="C278" s="10">
        <v>0</v>
      </c>
      <c r="D278" s="10">
        <v>0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465</v>
      </c>
      <c r="L278" s="10">
        <v>0</v>
      </c>
      <c r="M278" s="10">
        <v>0</v>
      </c>
      <c r="N278" s="10">
        <v>465</v>
      </c>
      <c r="O278" s="38" t="s">
        <v>333</v>
      </c>
      <c r="P278" s="1"/>
    </row>
    <row r="279" spans="1:16">
      <c r="A279" s="38" t="s">
        <v>192</v>
      </c>
      <c r="B279" s="10">
        <v>0</v>
      </c>
      <c r="C279" s="10">
        <v>0</v>
      </c>
      <c r="D279" s="10">
        <v>0</v>
      </c>
      <c r="E279" s="10">
        <v>12.4</v>
      </c>
      <c r="F279" s="10">
        <v>42</v>
      </c>
      <c r="G279" s="10">
        <v>1.6</v>
      </c>
      <c r="H279" s="10">
        <v>41.2</v>
      </c>
      <c r="I279" s="10">
        <v>10.6</v>
      </c>
      <c r="J279" s="10">
        <v>19.2</v>
      </c>
      <c r="K279" s="10">
        <v>43.6</v>
      </c>
      <c r="L279" s="10">
        <v>0</v>
      </c>
      <c r="M279" s="10">
        <v>0</v>
      </c>
      <c r="N279" s="10">
        <v>170.6</v>
      </c>
      <c r="O279" s="38" t="s">
        <v>695</v>
      </c>
      <c r="P279" s="1"/>
    </row>
    <row r="280" spans="1:16">
      <c r="A280" s="38" t="s">
        <v>193</v>
      </c>
      <c r="B280" s="10">
        <v>0</v>
      </c>
      <c r="C280" s="10">
        <v>0</v>
      </c>
      <c r="D280" s="10">
        <v>0</v>
      </c>
      <c r="E280" s="10">
        <v>0</v>
      </c>
      <c r="F280" s="10">
        <v>107</v>
      </c>
      <c r="G280" s="10">
        <v>0</v>
      </c>
      <c r="H280" s="10">
        <v>223.2</v>
      </c>
      <c r="I280" s="10">
        <v>0</v>
      </c>
      <c r="J280" s="10">
        <v>0</v>
      </c>
      <c r="K280" s="10">
        <v>0</v>
      </c>
      <c r="L280" s="10">
        <v>0</v>
      </c>
      <c r="M280" s="10">
        <v>0</v>
      </c>
      <c r="N280" s="10">
        <v>330.2</v>
      </c>
      <c r="O280" s="38" t="s">
        <v>331</v>
      </c>
      <c r="P280" s="1"/>
    </row>
    <row r="281" spans="1:16">
      <c r="A281" s="38" t="s">
        <v>194</v>
      </c>
      <c r="B281" s="10">
        <v>0</v>
      </c>
      <c r="C281" s="10">
        <v>0</v>
      </c>
      <c r="D281" s="10">
        <v>0</v>
      </c>
      <c r="E281" s="10">
        <v>0.2</v>
      </c>
      <c r="F281" s="10">
        <v>33.200000000000003</v>
      </c>
      <c r="G281" s="10">
        <v>0</v>
      </c>
      <c r="H281" s="10">
        <v>76.099999999999994</v>
      </c>
      <c r="I281" s="10">
        <v>13</v>
      </c>
      <c r="J281" s="10">
        <v>4.3</v>
      </c>
      <c r="K281" s="10">
        <v>11.7</v>
      </c>
      <c r="L281" s="10">
        <v>0.6</v>
      </c>
      <c r="M281" s="10">
        <v>11.6</v>
      </c>
      <c r="N281" s="10">
        <v>150.69999999999999</v>
      </c>
      <c r="O281" s="38" t="s">
        <v>332</v>
      </c>
      <c r="P281" s="1"/>
    </row>
    <row r="282" spans="1:16">
      <c r="A282" s="38" t="s">
        <v>696</v>
      </c>
      <c r="B282" s="10">
        <v>0</v>
      </c>
      <c r="C282" s="10">
        <v>0</v>
      </c>
      <c r="D282" s="10">
        <v>0</v>
      </c>
      <c r="E282" s="10">
        <v>5</v>
      </c>
      <c r="F282" s="10">
        <v>14.6</v>
      </c>
      <c r="G282" s="10">
        <v>39.200000000000003</v>
      </c>
      <c r="H282" s="10">
        <v>21.4</v>
      </c>
      <c r="I282" s="10">
        <v>14</v>
      </c>
      <c r="J282" s="10">
        <v>18.8</v>
      </c>
      <c r="K282" s="10">
        <v>55</v>
      </c>
      <c r="L282" s="10">
        <v>0</v>
      </c>
      <c r="M282" s="10">
        <v>0</v>
      </c>
      <c r="N282" s="10">
        <v>168</v>
      </c>
      <c r="O282" s="38" t="s">
        <v>697</v>
      </c>
      <c r="P282" s="1"/>
    </row>
    <row r="283" spans="1:16">
      <c r="A283" s="38" t="s">
        <v>701</v>
      </c>
      <c r="B283" s="10">
        <v>0</v>
      </c>
      <c r="C283" s="10">
        <v>0</v>
      </c>
      <c r="D283" s="10">
        <v>0</v>
      </c>
      <c r="E283" s="10">
        <v>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0">
        <v>0</v>
      </c>
      <c r="M283" s="10">
        <v>0</v>
      </c>
      <c r="N283" s="10">
        <v>0</v>
      </c>
      <c r="O283" s="38" t="s">
        <v>334</v>
      </c>
      <c r="P283" s="1"/>
    </row>
    <row r="284" spans="1:16">
      <c r="A284" s="17" t="s">
        <v>702</v>
      </c>
      <c r="B284" s="18">
        <v>0</v>
      </c>
      <c r="C284" s="18">
        <v>0.2</v>
      </c>
      <c r="D284" s="18">
        <v>7.2</v>
      </c>
      <c r="E284" s="18">
        <v>23</v>
      </c>
      <c r="F284" s="18">
        <v>267.8</v>
      </c>
      <c r="G284" s="18">
        <v>159.80000000000001</v>
      </c>
      <c r="H284" s="18">
        <v>713.3</v>
      </c>
      <c r="I284" s="18">
        <v>299.59999999999997</v>
      </c>
      <c r="J284" s="18">
        <v>91.699999999999989</v>
      </c>
      <c r="K284" s="18">
        <v>939.50000000000011</v>
      </c>
      <c r="L284" s="18">
        <v>19.600000000000001</v>
      </c>
      <c r="M284" s="18">
        <v>46.800000000000004</v>
      </c>
      <c r="N284" s="18">
        <v>2568.4999999999995</v>
      </c>
      <c r="O284" s="19" t="s">
        <v>392</v>
      </c>
    </row>
    <row r="288" spans="1:16" ht="18.75" customHeight="1">
      <c r="A288" s="55" t="s">
        <v>580</v>
      </c>
      <c r="B288" s="55"/>
      <c r="C288" s="55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30" t="s">
        <v>579</v>
      </c>
      <c r="P288" s="4"/>
    </row>
    <row r="289" spans="1:17">
      <c r="A289" s="4" t="s">
        <v>0</v>
      </c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 t="s">
        <v>1</v>
      </c>
      <c r="P289" s="4"/>
    </row>
    <row r="290" spans="1:17">
      <c r="A290" s="51" t="s">
        <v>2</v>
      </c>
      <c r="B290" s="13" t="s">
        <v>3</v>
      </c>
      <c r="C290" s="13" t="s">
        <v>4</v>
      </c>
      <c r="D290" s="13" t="s">
        <v>5</v>
      </c>
      <c r="E290" s="13" t="s">
        <v>6</v>
      </c>
      <c r="F290" s="13" t="s">
        <v>7</v>
      </c>
      <c r="G290" s="13" t="s">
        <v>8</v>
      </c>
      <c r="H290" s="13" t="s">
        <v>9</v>
      </c>
      <c r="I290" s="13" t="s">
        <v>10</v>
      </c>
      <c r="J290" s="13" t="s">
        <v>11</v>
      </c>
      <c r="K290" s="13" t="s">
        <v>12</v>
      </c>
      <c r="L290" s="13" t="s">
        <v>13</v>
      </c>
      <c r="M290" s="13" t="s">
        <v>14</v>
      </c>
      <c r="N290" s="13" t="s">
        <v>15</v>
      </c>
      <c r="O290" s="56" t="s">
        <v>16</v>
      </c>
      <c r="P290" s="4"/>
    </row>
    <row r="291" spans="1:17">
      <c r="A291" s="52"/>
      <c r="B291" s="14" t="s">
        <v>17</v>
      </c>
      <c r="C291" s="14" t="s">
        <v>18</v>
      </c>
      <c r="D291" s="14" t="s">
        <v>19</v>
      </c>
      <c r="E291" s="14" t="s">
        <v>20</v>
      </c>
      <c r="F291" s="14" t="s">
        <v>21</v>
      </c>
      <c r="G291" s="14" t="s">
        <v>22</v>
      </c>
      <c r="H291" s="14" t="s">
        <v>23</v>
      </c>
      <c r="I291" s="14" t="s">
        <v>24</v>
      </c>
      <c r="J291" s="14" t="s">
        <v>25</v>
      </c>
      <c r="K291" s="14" t="s">
        <v>26</v>
      </c>
      <c r="L291" s="14" t="s">
        <v>27</v>
      </c>
      <c r="M291" s="14" t="s">
        <v>28</v>
      </c>
      <c r="N291" s="14" t="s">
        <v>29</v>
      </c>
      <c r="O291" s="57"/>
      <c r="P291" s="4"/>
    </row>
    <row r="292" spans="1:17">
      <c r="A292" s="3" t="s">
        <v>382</v>
      </c>
      <c r="B292" s="10">
        <v>132.6</v>
      </c>
      <c r="C292" s="10">
        <v>110.9</v>
      </c>
      <c r="D292" s="10">
        <v>39.1</v>
      </c>
      <c r="E292" s="10"/>
      <c r="F292" s="10"/>
      <c r="G292" s="10"/>
      <c r="H292" s="10"/>
      <c r="I292" s="10"/>
      <c r="J292" s="10"/>
      <c r="K292" s="10"/>
      <c r="L292" s="10">
        <v>39.299999999999997</v>
      </c>
      <c r="M292" s="10">
        <v>76.3</v>
      </c>
      <c r="N292" s="10">
        <v>468.2</v>
      </c>
      <c r="O292" s="38" t="s">
        <v>207</v>
      </c>
      <c r="P292" s="35"/>
    </row>
    <row r="293" spans="1:17">
      <c r="A293" s="3" t="s">
        <v>208</v>
      </c>
      <c r="B293" s="10">
        <v>147.80000000000001</v>
      </c>
      <c r="C293" s="10">
        <v>153.9</v>
      </c>
      <c r="D293" s="10">
        <v>28.4</v>
      </c>
      <c r="E293" s="10"/>
      <c r="F293" s="10"/>
      <c r="G293" s="10"/>
      <c r="H293" s="10"/>
      <c r="I293" s="10"/>
      <c r="J293" s="10"/>
      <c r="K293" s="10"/>
      <c r="L293" s="10">
        <v>67.3</v>
      </c>
      <c r="M293" s="10">
        <v>114.3</v>
      </c>
      <c r="N293" s="10">
        <v>602.4</v>
      </c>
      <c r="O293" s="38" t="s">
        <v>209</v>
      </c>
      <c r="P293" s="35"/>
    </row>
    <row r="294" spans="1:17">
      <c r="A294" s="3" t="s">
        <v>214</v>
      </c>
      <c r="B294" s="10">
        <v>110</v>
      </c>
      <c r="C294" s="10">
        <v>145</v>
      </c>
      <c r="D294" s="10">
        <v>29</v>
      </c>
      <c r="E294" s="10"/>
      <c r="F294" s="10"/>
      <c r="G294" s="10"/>
      <c r="H294" s="10"/>
      <c r="I294" s="10"/>
      <c r="J294" s="10"/>
      <c r="K294" s="10"/>
      <c r="L294" s="10">
        <v>16</v>
      </c>
      <c r="M294" s="10">
        <v>53</v>
      </c>
      <c r="N294" s="10">
        <v>431.2</v>
      </c>
      <c r="O294" s="38" t="s">
        <v>215</v>
      </c>
      <c r="P294" s="35"/>
    </row>
    <row r="295" spans="1:17">
      <c r="A295" s="3" t="s">
        <v>205</v>
      </c>
      <c r="B295" s="10">
        <v>132.80000000000001</v>
      </c>
      <c r="C295" s="10">
        <v>162.4</v>
      </c>
      <c r="D295" s="10">
        <v>31.2</v>
      </c>
      <c r="E295" s="10"/>
      <c r="F295" s="10"/>
      <c r="G295" s="10"/>
      <c r="H295" s="10"/>
      <c r="I295" s="10"/>
      <c r="J295" s="10"/>
      <c r="K295" s="10"/>
      <c r="L295" s="10">
        <v>44.4</v>
      </c>
      <c r="M295" s="10">
        <v>58</v>
      </c>
      <c r="N295" s="10">
        <v>660.1</v>
      </c>
      <c r="O295" s="38" t="s">
        <v>206</v>
      </c>
      <c r="P295" s="35"/>
    </row>
    <row r="296" spans="1:17">
      <c r="A296" s="3" t="s">
        <v>210</v>
      </c>
      <c r="B296" s="10">
        <v>164.1</v>
      </c>
      <c r="C296" s="10">
        <v>191.3</v>
      </c>
      <c r="D296" s="10">
        <v>35.799999999999997</v>
      </c>
      <c r="E296" s="10"/>
      <c r="F296" s="10"/>
      <c r="G296" s="10"/>
      <c r="H296" s="10"/>
      <c r="I296" s="10"/>
      <c r="J296" s="10"/>
      <c r="K296" s="10"/>
      <c r="L296" s="10">
        <v>64.599999999999994</v>
      </c>
      <c r="M296" s="10">
        <v>71</v>
      </c>
      <c r="N296" s="10">
        <v>624.9</v>
      </c>
      <c r="O296" s="38" t="s">
        <v>211</v>
      </c>
      <c r="P296" s="35"/>
    </row>
    <row r="297" spans="1:17">
      <c r="A297" s="1" t="s">
        <v>203</v>
      </c>
      <c r="B297" s="10">
        <v>64.400000000000006</v>
      </c>
      <c r="C297" s="10">
        <v>90.9</v>
      </c>
      <c r="D297" s="10">
        <v>14</v>
      </c>
      <c r="E297" s="10"/>
      <c r="F297" s="10"/>
      <c r="G297" s="10"/>
      <c r="H297" s="10"/>
      <c r="I297" s="10"/>
      <c r="J297" s="10"/>
      <c r="K297" s="10"/>
      <c r="L297" s="10">
        <v>12.8</v>
      </c>
      <c r="M297" s="10">
        <v>32.1</v>
      </c>
      <c r="N297" s="10">
        <v>166</v>
      </c>
      <c r="O297" s="38" t="s">
        <v>204</v>
      </c>
      <c r="P297" s="35"/>
    </row>
    <row r="298" spans="1:17">
      <c r="A298" s="1" t="s">
        <v>212</v>
      </c>
      <c r="B298" s="10">
        <v>164</v>
      </c>
      <c r="C298" s="10">
        <v>164</v>
      </c>
      <c r="D298" s="10">
        <v>44</v>
      </c>
      <c r="E298" s="10"/>
      <c r="F298" s="10"/>
      <c r="G298" s="10"/>
      <c r="H298" s="10"/>
      <c r="I298" s="10"/>
      <c r="J298" s="10"/>
      <c r="K298" s="10"/>
      <c r="L298" s="10">
        <v>70</v>
      </c>
      <c r="M298" s="10">
        <v>43</v>
      </c>
      <c r="N298" s="10">
        <v>698.1</v>
      </c>
      <c r="O298" s="38" t="s">
        <v>213</v>
      </c>
      <c r="P298" s="35"/>
    </row>
    <row r="299" spans="1:17">
      <c r="A299" s="1" t="s">
        <v>201</v>
      </c>
      <c r="B299" s="10">
        <v>119.3</v>
      </c>
      <c r="C299" s="10">
        <v>111.6</v>
      </c>
      <c r="D299" s="10">
        <v>23.7</v>
      </c>
      <c r="E299" s="10"/>
      <c r="F299" s="10"/>
      <c r="G299" s="10"/>
      <c r="H299" s="10"/>
      <c r="I299" s="10"/>
      <c r="J299" s="10"/>
      <c r="K299" s="10"/>
      <c r="L299" s="10">
        <v>44.6</v>
      </c>
      <c r="M299" s="10">
        <v>45.9</v>
      </c>
      <c r="N299" s="10">
        <v>518.4</v>
      </c>
      <c r="O299" s="38" t="s">
        <v>202</v>
      </c>
      <c r="P299" s="35"/>
    </row>
    <row r="300" spans="1:17">
      <c r="A300" s="1" t="s">
        <v>199</v>
      </c>
      <c r="B300" s="10">
        <v>97.9</v>
      </c>
      <c r="C300" s="10">
        <v>114.9</v>
      </c>
      <c r="D300" s="10">
        <v>23.9</v>
      </c>
      <c r="E300" s="10"/>
      <c r="F300" s="10"/>
      <c r="G300" s="10"/>
      <c r="H300" s="10"/>
      <c r="I300" s="10"/>
      <c r="J300" s="10"/>
      <c r="K300" s="10"/>
      <c r="L300" s="10">
        <v>18.399999999999999</v>
      </c>
      <c r="M300" s="10">
        <v>43.2</v>
      </c>
      <c r="N300" s="10">
        <v>595.9</v>
      </c>
      <c r="O300" s="38" t="s">
        <v>200</v>
      </c>
      <c r="P300" s="35"/>
    </row>
    <row r="301" spans="1:17">
      <c r="A301" s="1" t="s">
        <v>197</v>
      </c>
      <c r="B301" s="10">
        <v>141.19999999999999</v>
      </c>
      <c r="C301" s="10">
        <v>112.5</v>
      </c>
      <c r="D301" s="10">
        <v>46.7</v>
      </c>
      <c r="E301" s="10"/>
      <c r="F301" s="10"/>
      <c r="G301" s="10"/>
      <c r="H301" s="10"/>
      <c r="I301" s="10"/>
      <c r="J301" s="10"/>
      <c r="K301" s="10"/>
      <c r="L301" s="10">
        <v>40.9</v>
      </c>
      <c r="M301" s="10">
        <v>108.6</v>
      </c>
      <c r="N301" s="10">
        <v>615.20000000000005</v>
      </c>
      <c r="O301" s="38" t="s">
        <v>198</v>
      </c>
      <c r="P301" s="1"/>
    </row>
    <row r="302" spans="1:17">
      <c r="A302" s="1" t="s">
        <v>195</v>
      </c>
      <c r="B302" s="10">
        <v>125.2</v>
      </c>
      <c r="C302" s="10">
        <v>117.5</v>
      </c>
      <c r="D302" s="10">
        <v>26</v>
      </c>
      <c r="E302" s="10"/>
      <c r="F302" s="10"/>
      <c r="G302" s="10"/>
      <c r="H302" s="10"/>
      <c r="I302" s="10"/>
      <c r="J302" s="10"/>
      <c r="K302" s="10"/>
      <c r="L302" s="10">
        <v>19</v>
      </c>
      <c r="M302" s="10">
        <v>71.2</v>
      </c>
      <c r="N302" s="10">
        <v>625</v>
      </c>
      <c r="O302" s="38" t="s">
        <v>196</v>
      </c>
      <c r="P302" s="1"/>
    </row>
    <row r="303" spans="1:17">
      <c r="A303" s="1" t="s">
        <v>555</v>
      </c>
      <c r="B303" s="10">
        <v>144</v>
      </c>
      <c r="C303" s="10">
        <v>125</v>
      </c>
      <c r="D303" s="10">
        <v>33</v>
      </c>
      <c r="E303" s="10"/>
      <c r="F303" s="10"/>
      <c r="G303" s="10"/>
      <c r="H303" s="10"/>
      <c r="I303" s="10"/>
      <c r="J303" s="10"/>
      <c r="K303" s="10"/>
      <c r="L303" s="10">
        <v>85.5</v>
      </c>
      <c r="M303" s="10">
        <v>155</v>
      </c>
      <c r="N303" s="10">
        <v>418</v>
      </c>
      <c r="O303" s="38" t="s">
        <v>556</v>
      </c>
      <c r="P303" s="1"/>
      <c r="Q303" s="1"/>
    </row>
    <row r="304" spans="1:17">
      <c r="A304" s="1" t="s">
        <v>557</v>
      </c>
      <c r="B304" s="10">
        <v>106.5</v>
      </c>
      <c r="C304" s="10">
        <v>94</v>
      </c>
      <c r="D304" s="10">
        <v>13.8</v>
      </c>
      <c r="E304" s="10"/>
      <c r="F304" s="10"/>
      <c r="G304" s="10"/>
      <c r="H304" s="10"/>
      <c r="I304" s="10"/>
      <c r="J304" s="10"/>
      <c r="K304" s="10"/>
      <c r="L304" s="10">
        <v>118</v>
      </c>
      <c r="M304" s="10">
        <v>172</v>
      </c>
      <c r="N304" s="10">
        <v>433</v>
      </c>
      <c r="O304" s="38" t="s">
        <v>558</v>
      </c>
      <c r="P304" s="1"/>
      <c r="Q304" s="1"/>
    </row>
    <row r="305" spans="1:17">
      <c r="A305" s="1" t="s">
        <v>559</v>
      </c>
      <c r="B305" s="10">
        <v>97.3</v>
      </c>
      <c r="C305" s="10">
        <v>118.2</v>
      </c>
      <c r="D305" s="10">
        <v>22.9</v>
      </c>
      <c r="E305" s="10"/>
      <c r="F305" s="10"/>
      <c r="G305" s="10"/>
      <c r="H305" s="10"/>
      <c r="I305" s="10"/>
      <c r="J305" s="10"/>
      <c r="K305" s="10"/>
      <c r="L305" s="10">
        <v>57</v>
      </c>
      <c r="M305" s="10">
        <v>100.2</v>
      </c>
      <c r="N305" s="10">
        <v>421</v>
      </c>
      <c r="O305" s="38" t="s">
        <v>560</v>
      </c>
      <c r="P305" s="1"/>
      <c r="Q305" s="1"/>
    </row>
    <row r="306" spans="1:17">
      <c r="A306" s="1" t="s">
        <v>561</v>
      </c>
      <c r="B306" s="10">
        <v>94.8</v>
      </c>
      <c r="C306" s="10">
        <v>120</v>
      </c>
      <c r="D306" s="10">
        <v>26.2</v>
      </c>
      <c r="E306" s="10"/>
      <c r="F306" s="10"/>
      <c r="G306" s="10"/>
      <c r="H306" s="10"/>
      <c r="I306" s="10"/>
      <c r="J306" s="10"/>
      <c r="K306" s="10"/>
      <c r="L306" s="10">
        <v>57.2</v>
      </c>
      <c r="M306" s="10">
        <v>93.5</v>
      </c>
      <c r="N306" s="10">
        <v>392</v>
      </c>
      <c r="O306" s="38" t="s">
        <v>562</v>
      </c>
      <c r="P306" s="1"/>
      <c r="Q306" s="1"/>
    </row>
    <row r="307" spans="1:17">
      <c r="A307" s="1" t="s">
        <v>563</v>
      </c>
      <c r="B307" s="10">
        <v>98.5</v>
      </c>
      <c r="C307" s="10">
        <v>113</v>
      </c>
      <c r="D307" s="10">
        <v>35.799999999999997</v>
      </c>
      <c r="E307" s="10"/>
      <c r="F307" s="10"/>
      <c r="G307" s="10"/>
      <c r="H307" s="10"/>
      <c r="I307" s="10"/>
      <c r="J307" s="10"/>
      <c r="K307" s="10"/>
      <c r="L307" s="10">
        <v>63</v>
      </c>
      <c r="M307" s="10">
        <v>55.3</v>
      </c>
      <c r="N307" s="10">
        <v>370</v>
      </c>
      <c r="O307" s="38" t="s">
        <v>564</v>
      </c>
      <c r="P307" s="1"/>
      <c r="Q307" s="1"/>
    </row>
    <row r="308" spans="1:17">
      <c r="A308" s="1" t="s">
        <v>565</v>
      </c>
      <c r="B308" s="10">
        <v>101.2</v>
      </c>
      <c r="C308" s="10">
        <v>125.6</v>
      </c>
      <c r="D308" s="10">
        <v>36</v>
      </c>
      <c r="E308" s="10"/>
      <c r="F308" s="10"/>
      <c r="G308" s="10"/>
      <c r="H308" s="10"/>
      <c r="I308" s="10"/>
      <c r="J308" s="10"/>
      <c r="K308" s="10"/>
      <c r="L308" s="10">
        <v>62</v>
      </c>
      <c r="M308" s="10">
        <v>85.5</v>
      </c>
      <c r="N308" s="10">
        <v>434</v>
      </c>
      <c r="O308" s="38" t="s">
        <v>566</v>
      </c>
      <c r="P308" s="1"/>
      <c r="Q308" s="1"/>
    </row>
    <row r="309" spans="1:17">
      <c r="A309" s="1" t="s">
        <v>567</v>
      </c>
      <c r="B309" s="10">
        <v>46</v>
      </c>
      <c r="C309" s="10">
        <v>81</v>
      </c>
      <c r="D309" s="10">
        <v>53.5</v>
      </c>
      <c r="E309" s="10"/>
      <c r="F309" s="10"/>
      <c r="G309" s="10"/>
      <c r="H309" s="10"/>
      <c r="I309" s="10"/>
      <c r="J309" s="10"/>
      <c r="K309" s="10"/>
      <c r="L309" s="10">
        <v>34</v>
      </c>
      <c r="M309" s="10">
        <v>43</v>
      </c>
      <c r="N309" s="10">
        <v>354</v>
      </c>
      <c r="O309" s="38" t="s">
        <v>568</v>
      </c>
      <c r="P309" s="1"/>
      <c r="Q309" s="1"/>
    </row>
    <row r="310" spans="1:17">
      <c r="A310" s="3" t="s">
        <v>569</v>
      </c>
      <c r="B310" s="10">
        <v>45</v>
      </c>
      <c r="C310" s="10">
        <v>99.5</v>
      </c>
      <c r="D310" s="10">
        <v>36</v>
      </c>
      <c r="E310" s="10"/>
      <c r="F310" s="10"/>
      <c r="G310" s="10"/>
      <c r="H310" s="10"/>
      <c r="I310" s="10"/>
      <c r="J310" s="10"/>
      <c r="K310" s="10"/>
      <c r="L310" s="10">
        <v>21</v>
      </c>
      <c r="M310" s="10">
        <v>50</v>
      </c>
      <c r="N310" s="10">
        <v>324</v>
      </c>
      <c r="O310" s="38" t="s">
        <v>570</v>
      </c>
      <c r="P310" s="1"/>
      <c r="Q310" s="1"/>
    </row>
    <row r="311" spans="1:17">
      <c r="A311" s="3" t="s">
        <v>571</v>
      </c>
      <c r="B311" s="10">
        <v>52</v>
      </c>
      <c r="C311" s="10">
        <v>48.5</v>
      </c>
      <c r="D311" s="10">
        <v>18</v>
      </c>
      <c r="E311" s="10"/>
      <c r="F311" s="10"/>
      <c r="G311" s="10"/>
      <c r="H311" s="10"/>
      <c r="I311" s="10"/>
      <c r="J311" s="10"/>
      <c r="K311" s="10"/>
      <c r="L311" s="10">
        <v>11</v>
      </c>
      <c r="M311" s="10">
        <v>44.5</v>
      </c>
      <c r="N311" s="10">
        <v>290</v>
      </c>
      <c r="O311" s="38" t="s">
        <v>572</v>
      </c>
      <c r="P311" s="1"/>
      <c r="Q311" s="1"/>
    </row>
    <row r="312" spans="1:17">
      <c r="A312" s="1" t="s">
        <v>573</v>
      </c>
      <c r="B312" s="10">
        <v>66.5</v>
      </c>
      <c r="C312" s="10">
        <v>51</v>
      </c>
      <c r="D312" s="10">
        <v>16.5</v>
      </c>
      <c r="E312" s="10"/>
      <c r="F312" s="10"/>
      <c r="G312" s="10"/>
      <c r="H312" s="10"/>
      <c r="I312" s="10"/>
      <c r="J312" s="10"/>
      <c r="K312" s="10"/>
      <c r="L312" s="10">
        <v>4.5</v>
      </c>
      <c r="M312" s="10">
        <v>23</v>
      </c>
      <c r="N312" s="10">
        <v>245</v>
      </c>
      <c r="O312" s="38" t="s">
        <v>574</v>
      </c>
      <c r="P312" s="1"/>
      <c r="Q312" s="1"/>
    </row>
    <row r="313" spans="1:17">
      <c r="A313" s="1" t="s">
        <v>575</v>
      </c>
      <c r="B313" s="10">
        <v>58.5</v>
      </c>
      <c r="C313" s="10">
        <v>102</v>
      </c>
      <c r="D313" s="10">
        <v>24.7</v>
      </c>
      <c r="E313" s="10"/>
      <c r="F313" s="10"/>
      <c r="G313" s="10"/>
      <c r="H313" s="10"/>
      <c r="I313" s="10"/>
      <c r="J313" s="10"/>
      <c r="K313" s="10"/>
      <c r="L313" s="10">
        <v>47</v>
      </c>
      <c r="M313" s="10">
        <v>49</v>
      </c>
      <c r="N313" s="10">
        <v>394</v>
      </c>
      <c r="O313" s="38" t="s">
        <v>576</v>
      </c>
      <c r="P313" s="1"/>
      <c r="Q313" s="1"/>
    </row>
    <row r="314" spans="1:17">
      <c r="A314" s="1" t="s">
        <v>577</v>
      </c>
      <c r="B314" s="10">
        <v>48</v>
      </c>
      <c r="C314" s="10">
        <v>39</v>
      </c>
      <c r="D314" s="10">
        <v>16.5</v>
      </c>
      <c r="E314" s="10"/>
      <c r="F314" s="10"/>
      <c r="G314" s="10"/>
      <c r="H314" s="10"/>
      <c r="I314" s="10"/>
      <c r="J314" s="10"/>
      <c r="K314" s="10"/>
      <c r="L314" s="10">
        <v>9</v>
      </c>
      <c r="M314" s="10">
        <v>52</v>
      </c>
      <c r="N314" s="10">
        <v>236</v>
      </c>
      <c r="O314" s="38" t="s">
        <v>578</v>
      </c>
      <c r="P314" s="1"/>
      <c r="Q314" s="1"/>
    </row>
    <row r="315" spans="1:17">
      <c r="A315" s="17" t="s">
        <v>391</v>
      </c>
      <c r="B315" s="18">
        <f>AVERAGE(B292:B314)</f>
        <v>102.50434782608697</v>
      </c>
      <c r="C315" s="18">
        <f t="shared" ref="C315:N315" si="15">AVERAGE(C292:C314)</f>
        <v>112.68260869565219</v>
      </c>
      <c r="D315" s="18">
        <f t="shared" si="15"/>
        <v>29.334782608695654</v>
      </c>
      <c r="E315" s="18" t="s">
        <v>186</v>
      </c>
      <c r="F315" s="18" t="s">
        <v>186</v>
      </c>
      <c r="G315" s="18" t="s">
        <v>186</v>
      </c>
      <c r="H315" s="18" t="s">
        <v>186</v>
      </c>
      <c r="I315" s="18" t="s">
        <v>186</v>
      </c>
      <c r="J315" s="18" t="s">
        <v>186</v>
      </c>
      <c r="K315" s="18" t="s">
        <v>186</v>
      </c>
      <c r="L315" s="18">
        <f t="shared" si="15"/>
        <v>43.760869565217391</v>
      </c>
      <c r="M315" s="18">
        <f t="shared" si="15"/>
        <v>71.286956521739143</v>
      </c>
      <c r="N315" s="18">
        <f t="shared" si="15"/>
        <v>448.53913043478258</v>
      </c>
      <c r="O315" s="19" t="s">
        <v>392</v>
      </c>
      <c r="P315" s="1"/>
      <c r="Q315" s="1"/>
    </row>
    <row r="316" spans="1:17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1"/>
      <c r="Q316" s="1"/>
    </row>
    <row r="317" spans="1:17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1"/>
      <c r="Q317" s="1"/>
    </row>
    <row r="318" spans="1:17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1"/>
      <c r="Q318" s="1"/>
    </row>
    <row r="319" spans="1:17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1"/>
      <c r="Q319" s="1"/>
    </row>
    <row r="320" spans="1:17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3" spans="1:17" ht="17.25" customHeight="1">
      <c r="A323" s="59" t="s">
        <v>485</v>
      </c>
      <c r="B323" s="59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28" t="s">
        <v>484</v>
      </c>
      <c r="P323" s="4"/>
      <c r="Q323" s="1"/>
    </row>
    <row r="324" spans="1:17">
      <c r="A324" s="4" t="s">
        <v>0</v>
      </c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 t="s">
        <v>1</v>
      </c>
      <c r="P324" s="4"/>
      <c r="Q324" s="1"/>
    </row>
    <row r="325" spans="1:17">
      <c r="A325" s="51" t="s">
        <v>2</v>
      </c>
      <c r="B325" s="13" t="s">
        <v>3</v>
      </c>
      <c r="C325" s="13" t="s">
        <v>4</v>
      </c>
      <c r="D325" s="13" t="s">
        <v>5</v>
      </c>
      <c r="E325" s="13" t="s">
        <v>6</v>
      </c>
      <c r="F325" s="13" t="s">
        <v>7</v>
      </c>
      <c r="G325" s="13" t="s">
        <v>8</v>
      </c>
      <c r="H325" s="13" t="s">
        <v>9</v>
      </c>
      <c r="I325" s="13" t="s">
        <v>10</v>
      </c>
      <c r="J325" s="13" t="s">
        <v>11</v>
      </c>
      <c r="K325" s="13" t="s">
        <v>12</v>
      </c>
      <c r="L325" s="13" t="s">
        <v>13</v>
      </c>
      <c r="M325" s="13" t="s">
        <v>14</v>
      </c>
      <c r="N325" s="13" t="s">
        <v>15</v>
      </c>
      <c r="O325" s="56" t="s">
        <v>16</v>
      </c>
      <c r="P325" s="4"/>
      <c r="Q325" s="1"/>
    </row>
    <row r="326" spans="1:17">
      <c r="A326" s="52"/>
      <c r="B326" s="14" t="s">
        <v>17</v>
      </c>
      <c r="C326" s="14" t="s">
        <v>18</v>
      </c>
      <c r="D326" s="14" t="s">
        <v>19</v>
      </c>
      <c r="E326" s="14" t="s">
        <v>20</v>
      </c>
      <c r="F326" s="14" t="s">
        <v>21</v>
      </c>
      <c r="G326" s="14" t="s">
        <v>22</v>
      </c>
      <c r="H326" s="14" t="s">
        <v>23</v>
      </c>
      <c r="I326" s="14" t="s">
        <v>24</v>
      </c>
      <c r="J326" s="14" t="s">
        <v>25</v>
      </c>
      <c r="K326" s="14" t="s">
        <v>26</v>
      </c>
      <c r="L326" s="14" t="s">
        <v>27</v>
      </c>
      <c r="M326" s="14" t="s">
        <v>28</v>
      </c>
      <c r="N326" s="14" t="s">
        <v>29</v>
      </c>
      <c r="O326" s="57"/>
      <c r="P326" s="4"/>
      <c r="Q326" s="1"/>
    </row>
    <row r="327" spans="1:17">
      <c r="A327" s="13" t="s">
        <v>216</v>
      </c>
      <c r="B327" s="10">
        <v>30.2</v>
      </c>
      <c r="C327" s="10"/>
      <c r="D327" s="10">
        <v>9</v>
      </c>
      <c r="E327" s="10">
        <v>10</v>
      </c>
      <c r="F327" s="10">
        <v>0.8</v>
      </c>
      <c r="G327" s="10"/>
      <c r="H327" s="10"/>
      <c r="I327" s="10"/>
      <c r="J327" s="10">
        <v>19.5</v>
      </c>
      <c r="K327" s="10"/>
      <c r="L327" s="10">
        <v>0.3</v>
      </c>
      <c r="M327" s="10"/>
      <c r="N327" s="10">
        <f>SUM(B327:M327)</f>
        <v>69.8</v>
      </c>
      <c r="O327" s="14" t="s">
        <v>507</v>
      </c>
      <c r="P327" s="9"/>
      <c r="Q327" s="1"/>
    </row>
    <row r="328" spans="1:17">
      <c r="A328" s="13" t="s">
        <v>462</v>
      </c>
      <c r="B328" s="10">
        <v>6.3</v>
      </c>
      <c r="C328" s="10"/>
      <c r="D328" s="10">
        <v>5.7</v>
      </c>
      <c r="E328" s="10">
        <v>13.1</v>
      </c>
      <c r="F328" s="10">
        <v>9.9</v>
      </c>
      <c r="G328" s="10"/>
      <c r="H328" s="10"/>
      <c r="I328" s="10"/>
      <c r="J328" s="10"/>
      <c r="K328" s="10"/>
      <c r="L328" s="10"/>
      <c r="M328" s="10">
        <v>35</v>
      </c>
      <c r="N328" s="10">
        <f t="shared" ref="N328:N345" si="16">SUM(B328:M328)</f>
        <v>70</v>
      </c>
      <c r="O328" s="14" t="s">
        <v>506</v>
      </c>
      <c r="P328" s="9"/>
      <c r="Q328" s="1"/>
    </row>
    <row r="329" spans="1:17">
      <c r="A329" s="13" t="s">
        <v>463</v>
      </c>
      <c r="B329" s="10">
        <v>5.9</v>
      </c>
      <c r="C329" s="10"/>
      <c r="D329" s="10">
        <v>4.0999999999999996</v>
      </c>
      <c r="E329" s="10">
        <v>12.4</v>
      </c>
      <c r="F329" s="10">
        <v>7.5</v>
      </c>
      <c r="G329" s="10"/>
      <c r="H329" s="10"/>
      <c r="I329" s="10"/>
      <c r="J329" s="10"/>
      <c r="K329" s="10"/>
      <c r="L329" s="10"/>
      <c r="M329" s="10"/>
      <c r="N329" s="10">
        <f t="shared" si="16"/>
        <v>29.9</v>
      </c>
      <c r="O329" s="14" t="s">
        <v>505</v>
      </c>
      <c r="P329" s="9"/>
      <c r="Q329" s="1"/>
    </row>
    <row r="330" spans="1:17">
      <c r="A330" s="13" t="s">
        <v>375</v>
      </c>
      <c r="B330" s="10">
        <v>5.9</v>
      </c>
      <c r="C330" s="10"/>
      <c r="D330" s="10">
        <v>4.0999999999999996</v>
      </c>
      <c r="E330" s="10">
        <v>12.4</v>
      </c>
      <c r="F330" s="10">
        <v>7.5</v>
      </c>
      <c r="G330" s="10"/>
      <c r="H330" s="10"/>
      <c r="I330" s="10"/>
      <c r="J330" s="10"/>
      <c r="K330" s="10"/>
      <c r="L330" s="10"/>
      <c r="M330" s="10"/>
      <c r="N330" s="10">
        <f t="shared" si="16"/>
        <v>29.9</v>
      </c>
      <c r="O330" s="14" t="s">
        <v>385</v>
      </c>
      <c r="P330" s="9"/>
      <c r="Q330" s="1"/>
    </row>
    <row r="331" spans="1:17">
      <c r="A331" s="13" t="s">
        <v>464</v>
      </c>
      <c r="B331" s="10">
        <v>11.6</v>
      </c>
      <c r="C331" s="10"/>
      <c r="D331" s="10">
        <v>4.0999999999999996</v>
      </c>
      <c r="E331" s="10">
        <v>17.2</v>
      </c>
      <c r="F331" s="10"/>
      <c r="G331" s="10"/>
      <c r="H331" s="10"/>
      <c r="I331" s="10"/>
      <c r="J331" s="10"/>
      <c r="K331" s="10"/>
      <c r="L331" s="10"/>
      <c r="M331" s="10">
        <v>0.1</v>
      </c>
      <c r="N331" s="10">
        <f t="shared" si="16"/>
        <v>33</v>
      </c>
      <c r="O331" s="14" t="s">
        <v>504</v>
      </c>
      <c r="P331" s="9"/>
      <c r="Q331" s="1"/>
    </row>
    <row r="332" spans="1:17">
      <c r="A332" s="13" t="s">
        <v>465</v>
      </c>
      <c r="B332" s="10">
        <v>6.7</v>
      </c>
      <c r="C332" s="10"/>
      <c r="D332" s="10">
        <v>6.9</v>
      </c>
      <c r="E332" s="10">
        <v>20.9</v>
      </c>
      <c r="F332" s="10">
        <v>4.4000000000000004</v>
      </c>
      <c r="G332" s="10"/>
      <c r="H332" s="10"/>
      <c r="I332" s="10"/>
      <c r="J332" s="10"/>
      <c r="K332" s="10"/>
      <c r="L332" s="10"/>
      <c r="M332" s="10"/>
      <c r="N332" s="10">
        <f t="shared" si="16"/>
        <v>38.9</v>
      </c>
      <c r="O332" s="14" t="s">
        <v>503</v>
      </c>
      <c r="P332" s="9"/>
      <c r="Q332" s="1"/>
    </row>
    <row r="333" spans="1:17">
      <c r="A333" s="13" t="s">
        <v>466</v>
      </c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>
        <f t="shared" si="16"/>
        <v>0</v>
      </c>
      <c r="O333" s="14" t="s">
        <v>502</v>
      </c>
      <c r="P333" s="9"/>
      <c r="Q333" s="1"/>
    </row>
    <row r="334" spans="1:17">
      <c r="A334" s="13" t="s">
        <v>376</v>
      </c>
      <c r="B334" s="10">
        <v>4.5999999999999996</v>
      </c>
      <c r="C334" s="10"/>
      <c r="D334" s="10">
        <v>5.2</v>
      </c>
      <c r="E334" s="10">
        <v>17.600000000000001</v>
      </c>
      <c r="F334" s="10"/>
      <c r="G334" s="10"/>
      <c r="H334" s="10"/>
      <c r="I334" s="10"/>
      <c r="J334" s="10">
        <v>44.5</v>
      </c>
      <c r="K334" s="10"/>
      <c r="L334" s="10">
        <v>0.5</v>
      </c>
      <c r="M334" s="10"/>
      <c r="N334" s="10">
        <f t="shared" si="16"/>
        <v>72.400000000000006</v>
      </c>
      <c r="O334" s="14" t="s">
        <v>501</v>
      </c>
      <c r="P334" s="9"/>
      <c r="Q334" s="1"/>
    </row>
    <row r="335" spans="1:17">
      <c r="A335" s="13" t="s">
        <v>467</v>
      </c>
      <c r="B335" s="10">
        <v>4.5999999999999996</v>
      </c>
      <c r="C335" s="10"/>
      <c r="D335" s="10">
        <v>5.2</v>
      </c>
      <c r="E335" s="10">
        <v>17.600000000000001</v>
      </c>
      <c r="F335" s="10"/>
      <c r="G335" s="10"/>
      <c r="H335" s="10"/>
      <c r="I335" s="10"/>
      <c r="J335" s="10">
        <v>44.5</v>
      </c>
      <c r="K335" s="10"/>
      <c r="L335" s="10">
        <v>0.5</v>
      </c>
      <c r="M335" s="10"/>
      <c r="N335" s="10">
        <f t="shared" si="16"/>
        <v>72.400000000000006</v>
      </c>
      <c r="O335" s="14" t="s">
        <v>500</v>
      </c>
      <c r="P335" s="9"/>
      <c r="Q335" s="1"/>
    </row>
    <row r="336" spans="1:17">
      <c r="A336" s="13" t="s">
        <v>468</v>
      </c>
      <c r="B336" s="10">
        <v>5.9</v>
      </c>
      <c r="C336" s="10"/>
      <c r="D336" s="10">
        <v>9.5</v>
      </c>
      <c r="E336" s="10">
        <v>23.7</v>
      </c>
      <c r="F336" s="10"/>
      <c r="G336" s="10"/>
      <c r="H336" s="10"/>
      <c r="I336" s="10"/>
      <c r="J336" s="10"/>
      <c r="K336" s="10"/>
      <c r="L336" s="10">
        <v>0.4</v>
      </c>
      <c r="M336" s="10"/>
      <c r="N336" s="10">
        <f t="shared" si="16"/>
        <v>39.5</v>
      </c>
      <c r="O336" s="14" t="s">
        <v>499</v>
      </c>
      <c r="P336" s="9"/>
      <c r="Q336" s="1"/>
    </row>
    <row r="337" spans="1:17">
      <c r="A337" s="13" t="s">
        <v>469</v>
      </c>
      <c r="B337" s="10">
        <v>11.6</v>
      </c>
      <c r="C337" s="10"/>
      <c r="D337" s="10">
        <v>4.0999999999999996</v>
      </c>
      <c r="E337" s="10">
        <v>17.2</v>
      </c>
      <c r="F337" s="10"/>
      <c r="G337" s="10"/>
      <c r="H337" s="10"/>
      <c r="I337" s="10"/>
      <c r="J337" s="10"/>
      <c r="K337" s="10"/>
      <c r="L337" s="10"/>
      <c r="M337" s="10">
        <v>0.1</v>
      </c>
      <c r="N337" s="10">
        <f t="shared" si="16"/>
        <v>33</v>
      </c>
      <c r="O337" s="14" t="s">
        <v>498</v>
      </c>
      <c r="P337" s="9"/>
      <c r="Q337" s="1"/>
    </row>
    <row r="338" spans="1:17">
      <c r="A338" s="13" t="s">
        <v>470</v>
      </c>
      <c r="B338" s="10">
        <v>11.6</v>
      </c>
      <c r="C338" s="10"/>
      <c r="D338" s="10">
        <v>4.0999999999999996</v>
      </c>
      <c r="E338" s="10">
        <v>17.2</v>
      </c>
      <c r="F338" s="10"/>
      <c r="G338" s="10"/>
      <c r="H338" s="10"/>
      <c r="I338" s="10"/>
      <c r="J338" s="10"/>
      <c r="K338" s="10"/>
      <c r="L338" s="10"/>
      <c r="M338" s="10">
        <v>0.1</v>
      </c>
      <c r="N338" s="10">
        <f t="shared" si="16"/>
        <v>33</v>
      </c>
      <c r="O338" s="14" t="s">
        <v>497</v>
      </c>
      <c r="P338" s="29"/>
      <c r="Q338" s="1"/>
    </row>
    <row r="339" spans="1:17">
      <c r="A339" s="13" t="s">
        <v>471</v>
      </c>
      <c r="B339" s="10">
        <v>11.6</v>
      </c>
      <c r="C339" s="10"/>
      <c r="D339" s="10">
        <v>4.0999999999999996</v>
      </c>
      <c r="E339" s="10">
        <v>17.2</v>
      </c>
      <c r="F339" s="10"/>
      <c r="G339" s="10"/>
      <c r="H339" s="10"/>
      <c r="I339" s="10"/>
      <c r="J339" s="10"/>
      <c r="K339" s="10"/>
      <c r="L339" s="10"/>
      <c r="M339" s="10">
        <v>0.1</v>
      </c>
      <c r="N339" s="10">
        <f t="shared" si="16"/>
        <v>33</v>
      </c>
      <c r="O339" s="13" t="s">
        <v>496</v>
      </c>
      <c r="P339" s="9"/>
      <c r="Q339" s="1"/>
    </row>
    <row r="340" spans="1:17">
      <c r="A340" s="13" t="s">
        <v>472</v>
      </c>
      <c r="B340" s="10">
        <v>11.3</v>
      </c>
      <c r="C340" s="10"/>
      <c r="D340" s="10">
        <v>3.8</v>
      </c>
      <c r="E340" s="10">
        <v>54.9</v>
      </c>
      <c r="F340" s="10"/>
      <c r="G340" s="10"/>
      <c r="H340" s="10"/>
      <c r="I340" s="10"/>
      <c r="J340" s="10"/>
      <c r="K340" s="10">
        <v>0.5</v>
      </c>
      <c r="L340" s="10">
        <v>0.1</v>
      </c>
      <c r="M340" s="10"/>
      <c r="N340" s="10">
        <f t="shared" si="16"/>
        <v>70.599999999999994</v>
      </c>
      <c r="O340" s="13" t="s">
        <v>495</v>
      </c>
      <c r="P340" s="9"/>
      <c r="Q340" s="1"/>
    </row>
    <row r="341" spans="1:17">
      <c r="A341" s="13" t="s">
        <v>217</v>
      </c>
      <c r="B341" s="10">
        <v>5</v>
      </c>
      <c r="C341" s="10"/>
      <c r="D341" s="10">
        <v>5.3</v>
      </c>
      <c r="E341" s="10">
        <v>22.7</v>
      </c>
      <c r="F341" s="10">
        <v>0.1</v>
      </c>
      <c r="G341" s="10"/>
      <c r="H341" s="10"/>
      <c r="I341" s="10"/>
      <c r="J341" s="10"/>
      <c r="K341" s="10"/>
      <c r="L341" s="10">
        <v>1.2</v>
      </c>
      <c r="M341" s="10"/>
      <c r="N341" s="10">
        <f t="shared" si="16"/>
        <v>34.300000000000004</v>
      </c>
      <c r="O341" s="13" t="s">
        <v>218</v>
      </c>
      <c r="P341" s="9"/>
      <c r="Q341" s="1"/>
    </row>
    <row r="342" spans="1:17">
      <c r="A342" s="13" t="s">
        <v>473</v>
      </c>
      <c r="B342" s="10">
        <v>7.8</v>
      </c>
      <c r="C342" s="10"/>
      <c r="D342" s="10">
        <v>0.7</v>
      </c>
      <c r="E342" s="10">
        <v>34.4</v>
      </c>
      <c r="F342" s="10"/>
      <c r="G342" s="10"/>
      <c r="H342" s="10"/>
      <c r="I342" s="10"/>
      <c r="J342" s="10"/>
      <c r="K342" s="10"/>
      <c r="L342" s="10"/>
      <c r="M342" s="10"/>
      <c r="N342" s="10">
        <f t="shared" si="16"/>
        <v>42.9</v>
      </c>
      <c r="O342" s="13" t="s">
        <v>494</v>
      </c>
      <c r="P342" s="9"/>
      <c r="Q342" s="1"/>
    </row>
    <row r="343" spans="1:17">
      <c r="A343" s="13" t="s">
        <v>474</v>
      </c>
      <c r="B343" s="10">
        <v>14.9</v>
      </c>
      <c r="C343" s="10">
        <v>0.2</v>
      </c>
      <c r="D343" s="10">
        <v>3.2</v>
      </c>
      <c r="E343" s="10">
        <v>60.5</v>
      </c>
      <c r="F343" s="10">
        <v>0.3</v>
      </c>
      <c r="G343" s="10"/>
      <c r="H343" s="10"/>
      <c r="I343" s="10"/>
      <c r="J343" s="10"/>
      <c r="K343" s="10">
        <v>6.8</v>
      </c>
      <c r="L343" s="10">
        <v>0.4</v>
      </c>
      <c r="M343" s="10"/>
      <c r="N343" s="10">
        <f t="shared" si="16"/>
        <v>86.3</v>
      </c>
      <c r="O343" s="13" t="s">
        <v>493</v>
      </c>
      <c r="P343" s="9"/>
      <c r="Q343" s="1"/>
    </row>
    <row r="344" spans="1:17">
      <c r="A344" s="13" t="s">
        <v>377</v>
      </c>
      <c r="B344" s="10">
        <v>7.3</v>
      </c>
      <c r="C344" s="10"/>
      <c r="D344" s="10">
        <v>11.3</v>
      </c>
      <c r="E344" s="10">
        <v>18.100000000000001</v>
      </c>
      <c r="F344" s="10"/>
      <c r="G344" s="10"/>
      <c r="H344" s="10"/>
      <c r="I344" s="10"/>
      <c r="J344" s="10"/>
      <c r="K344" s="10"/>
      <c r="L344" s="10"/>
      <c r="M344" s="10"/>
      <c r="N344" s="10">
        <f t="shared" si="16"/>
        <v>36.700000000000003</v>
      </c>
      <c r="O344" s="13" t="s">
        <v>386</v>
      </c>
      <c r="P344" s="9"/>
      <c r="Q344" s="1"/>
    </row>
    <row r="345" spans="1:17">
      <c r="A345" s="13" t="s">
        <v>475</v>
      </c>
      <c r="B345" s="10">
        <v>4.8</v>
      </c>
      <c r="C345" s="10"/>
      <c r="D345" s="10">
        <v>1.4</v>
      </c>
      <c r="E345" s="10">
        <v>44.1</v>
      </c>
      <c r="F345" s="10"/>
      <c r="G345" s="10"/>
      <c r="H345" s="10"/>
      <c r="I345" s="10"/>
      <c r="J345" s="10"/>
      <c r="K345" s="10"/>
      <c r="L345" s="10"/>
      <c r="M345" s="10"/>
      <c r="N345" s="10">
        <f t="shared" si="16"/>
        <v>50.3</v>
      </c>
      <c r="O345" s="13" t="s">
        <v>384</v>
      </c>
      <c r="P345" s="9"/>
      <c r="Q345" s="1"/>
    </row>
    <row r="346" spans="1:17">
      <c r="A346" s="13" t="s">
        <v>476</v>
      </c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3" t="s">
        <v>492</v>
      </c>
    </row>
    <row r="347" spans="1:17">
      <c r="A347" s="13" t="s">
        <v>477</v>
      </c>
      <c r="B347" s="10">
        <v>7.8</v>
      </c>
      <c r="C347" s="10"/>
      <c r="D347" s="10">
        <v>0.7</v>
      </c>
      <c r="E347" s="10">
        <v>34.4</v>
      </c>
      <c r="F347" s="10"/>
      <c r="G347" s="10"/>
      <c r="H347" s="10"/>
      <c r="I347" s="10"/>
      <c r="J347" s="10"/>
      <c r="K347" s="10"/>
      <c r="L347" s="10"/>
      <c r="M347" s="10"/>
      <c r="N347" s="10"/>
      <c r="O347" s="13" t="s">
        <v>491</v>
      </c>
      <c r="P347" s="1"/>
      <c r="Q347" s="1"/>
    </row>
    <row r="348" spans="1:17">
      <c r="A348" s="13" t="s">
        <v>219</v>
      </c>
      <c r="B348" s="10">
        <v>7.8</v>
      </c>
      <c r="C348" s="10"/>
      <c r="D348" s="10">
        <v>0.7</v>
      </c>
      <c r="E348" s="10">
        <v>34.4</v>
      </c>
      <c r="F348" s="10"/>
      <c r="G348" s="10"/>
      <c r="H348" s="10"/>
      <c r="I348" s="10"/>
      <c r="J348" s="10"/>
      <c r="K348" s="10"/>
      <c r="L348" s="10"/>
      <c r="M348" s="10"/>
      <c r="N348" s="10"/>
      <c r="O348" s="13" t="s">
        <v>220</v>
      </c>
      <c r="P348" s="1"/>
      <c r="Q348" s="1"/>
    </row>
    <row r="349" spans="1:17">
      <c r="A349" s="13" t="s">
        <v>478</v>
      </c>
      <c r="B349" s="10">
        <v>5.2</v>
      </c>
      <c r="C349" s="10"/>
      <c r="D349" s="10">
        <v>5.3</v>
      </c>
      <c r="E349" s="10">
        <v>21.4</v>
      </c>
      <c r="F349" s="10"/>
      <c r="G349" s="10"/>
      <c r="H349" s="10"/>
      <c r="I349" s="10"/>
      <c r="J349" s="10"/>
      <c r="K349" s="10">
        <v>2.7</v>
      </c>
      <c r="L349" s="10"/>
      <c r="M349" s="10"/>
      <c r="N349" s="10"/>
      <c r="O349" s="13" t="s">
        <v>221</v>
      </c>
      <c r="P349" s="1"/>
      <c r="Q349" s="1"/>
    </row>
    <row r="350" spans="1:17">
      <c r="A350" s="13" t="s">
        <v>479</v>
      </c>
      <c r="B350" s="10">
        <v>7.8</v>
      </c>
      <c r="C350" s="10"/>
      <c r="D350" s="10">
        <v>0.7</v>
      </c>
      <c r="E350" s="10">
        <v>34.4</v>
      </c>
      <c r="F350" s="10"/>
      <c r="G350" s="10"/>
      <c r="H350" s="10"/>
      <c r="I350" s="10"/>
      <c r="J350" s="10"/>
      <c r="K350" s="10"/>
      <c r="L350" s="10"/>
      <c r="M350" s="10"/>
      <c r="N350" s="10"/>
      <c r="O350" s="13" t="s">
        <v>490</v>
      </c>
      <c r="P350" s="1"/>
      <c r="Q350" s="1"/>
    </row>
    <row r="351" spans="1:17">
      <c r="A351" s="13" t="s">
        <v>480</v>
      </c>
      <c r="B351" s="10">
        <v>7.8</v>
      </c>
      <c r="C351" s="10"/>
      <c r="D351" s="10">
        <v>0.7</v>
      </c>
      <c r="E351" s="10">
        <v>34.4</v>
      </c>
      <c r="F351" s="10"/>
      <c r="G351" s="10"/>
      <c r="H351" s="10"/>
      <c r="I351" s="10"/>
      <c r="J351" s="10"/>
      <c r="K351" s="10"/>
      <c r="L351" s="10"/>
      <c r="M351" s="10"/>
      <c r="N351" s="10"/>
      <c r="O351" s="13" t="s">
        <v>489</v>
      </c>
      <c r="P351" s="1"/>
      <c r="Q351" s="1"/>
    </row>
    <row r="352" spans="1:17">
      <c r="A352" s="13" t="s">
        <v>481</v>
      </c>
      <c r="B352" s="10">
        <v>5.9</v>
      </c>
      <c r="C352" s="10"/>
      <c r="D352" s="10">
        <v>13.1</v>
      </c>
      <c r="E352" s="10">
        <v>19.399999999999999</v>
      </c>
      <c r="F352" s="10">
        <v>0.8</v>
      </c>
      <c r="G352" s="10"/>
      <c r="H352" s="10"/>
      <c r="I352" s="10"/>
      <c r="J352" s="10"/>
      <c r="K352" s="10">
        <v>0.5</v>
      </c>
      <c r="L352" s="10">
        <v>0.3</v>
      </c>
      <c r="M352" s="10"/>
      <c r="N352" s="10"/>
      <c r="O352" s="13" t="s">
        <v>488</v>
      </c>
      <c r="P352" s="1"/>
      <c r="Q352" s="1"/>
    </row>
    <row r="353" spans="1:17">
      <c r="A353" s="13" t="s">
        <v>482</v>
      </c>
      <c r="B353" s="10">
        <v>2.4</v>
      </c>
      <c r="C353" s="10"/>
      <c r="D353" s="10">
        <v>7.4</v>
      </c>
      <c r="E353" s="10">
        <v>15.5</v>
      </c>
      <c r="F353" s="10"/>
      <c r="G353" s="10"/>
      <c r="H353" s="10"/>
      <c r="I353" s="10"/>
      <c r="J353" s="10"/>
      <c r="K353" s="10">
        <v>0.9</v>
      </c>
      <c r="L353" s="10">
        <v>0.1</v>
      </c>
      <c r="M353" s="10"/>
      <c r="N353" s="10"/>
      <c r="O353" s="13" t="s">
        <v>487</v>
      </c>
      <c r="P353" s="1"/>
      <c r="Q353" s="1"/>
    </row>
    <row r="354" spans="1:17">
      <c r="A354" s="13" t="s">
        <v>483</v>
      </c>
      <c r="B354" s="10">
        <v>0</v>
      </c>
      <c r="C354" s="10">
        <v>0</v>
      </c>
      <c r="D354" s="10">
        <v>0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>
        <v>0</v>
      </c>
      <c r="M354" s="10">
        <v>0</v>
      </c>
      <c r="N354" s="10">
        <v>0</v>
      </c>
      <c r="O354" s="13" t="s">
        <v>486</v>
      </c>
      <c r="P354" s="1"/>
      <c r="Q354" s="1"/>
    </row>
    <row r="355" spans="1:17">
      <c r="A355" s="17" t="s">
        <v>391</v>
      </c>
      <c r="B355" s="18">
        <f>SUM(B327:B354)</f>
        <v>212.30000000000004</v>
      </c>
      <c r="C355" s="18">
        <f t="shared" ref="C355:M355" si="17">SUM(C327:C354)</f>
        <v>0.2</v>
      </c>
      <c r="D355" s="18">
        <f t="shared" si="17"/>
        <v>120.40000000000002</v>
      </c>
      <c r="E355" s="18">
        <f t="shared" si="17"/>
        <v>625.09999999999991</v>
      </c>
      <c r="F355" s="18">
        <f t="shared" si="17"/>
        <v>31.300000000000004</v>
      </c>
      <c r="G355" s="18">
        <f t="shared" si="17"/>
        <v>0</v>
      </c>
      <c r="H355" s="18">
        <f t="shared" si="17"/>
        <v>0</v>
      </c>
      <c r="I355" s="18">
        <f t="shared" si="17"/>
        <v>0</v>
      </c>
      <c r="J355" s="18">
        <f t="shared" si="17"/>
        <v>108.5</v>
      </c>
      <c r="K355" s="18">
        <f t="shared" si="17"/>
        <v>11.4</v>
      </c>
      <c r="L355" s="18">
        <f t="shared" si="17"/>
        <v>3.8</v>
      </c>
      <c r="M355" s="18">
        <f t="shared" si="17"/>
        <v>35.400000000000006</v>
      </c>
      <c r="N355" s="18">
        <f>SUM(N327:N354)</f>
        <v>875.89999999999986</v>
      </c>
      <c r="O355" s="19" t="s">
        <v>392</v>
      </c>
      <c r="P355" s="1"/>
      <c r="Q355" s="1"/>
    </row>
    <row r="356" spans="1:17">
      <c r="A356" s="1" t="s">
        <v>378</v>
      </c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30" customHeight="1">
      <c r="A358" s="55" t="s">
        <v>520</v>
      </c>
      <c r="B358" s="55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30" t="s">
        <v>521</v>
      </c>
      <c r="P358" s="4"/>
      <c r="Q358" s="1"/>
    </row>
    <row r="359" spans="1:17">
      <c r="A359" s="4" t="s">
        <v>0</v>
      </c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 t="s">
        <v>1</v>
      </c>
      <c r="P359" s="4"/>
      <c r="Q359" s="1"/>
    </row>
    <row r="360" spans="1:17">
      <c r="A360" s="51" t="s">
        <v>2</v>
      </c>
      <c r="B360" s="13" t="s">
        <v>3</v>
      </c>
      <c r="C360" s="13" t="s">
        <v>4</v>
      </c>
      <c r="D360" s="13" t="s">
        <v>5</v>
      </c>
      <c r="E360" s="13" t="s">
        <v>6</v>
      </c>
      <c r="F360" s="13" t="s">
        <v>7</v>
      </c>
      <c r="G360" s="13" t="s">
        <v>8</v>
      </c>
      <c r="H360" s="13" t="s">
        <v>9</v>
      </c>
      <c r="I360" s="13" t="s">
        <v>10</v>
      </c>
      <c r="J360" s="13" t="s">
        <v>11</v>
      </c>
      <c r="K360" s="13" t="s">
        <v>12</v>
      </c>
      <c r="L360" s="13" t="s">
        <v>13</v>
      </c>
      <c r="M360" s="13" t="s">
        <v>14</v>
      </c>
      <c r="N360" s="13" t="s">
        <v>15</v>
      </c>
      <c r="O360" s="56" t="s">
        <v>16</v>
      </c>
      <c r="P360" s="4"/>
      <c r="Q360" s="1"/>
    </row>
    <row r="361" spans="1:17">
      <c r="A361" s="52"/>
      <c r="B361" s="14" t="s">
        <v>17</v>
      </c>
      <c r="C361" s="14" t="s">
        <v>18</v>
      </c>
      <c r="D361" s="14" t="s">
        <v>19</v>
      </c>
      <c r="E361" s="14" t="s">
        <v>20</v>
      </c>
      <c r="F361" s="14" t="s">
        <v>21</v>
      </c>
      <c r="G361" s="14" t="s">
        <v>22</v>
      </c>
      <c r="H361" s="14" t="s">
        <v>23</v>
      </c>
      <c r="I361" s="14" t="s">
        <v>24</v>
      </c>
      <c r="J361" s="14" t="s">
        <v>25</v>
      </c>
      <c r="K361" s="14" t="s">
        <v>26</v>
      </c>
      <c r="L361" s="14" t="s">
        <v>27</v>
      </c>
      <c r="M361" s="14" t="s">
        <v>28</v>
      </c>
      <c r="N361" s="14" t="s">
        <v>29</v>
      </c>
      <c r="O361" s="57"/>
      <c r="P361" s="4"/>
      <c r="Q361" s="1"/>
    </row>
    <row r="362" spans="1:17">
      <c r="A362" s="13" t="s">
        <v>222</v>
      </c>
      <c r="B362" s="10">
        <v>0.9</v>
      </c>
      <c r="C362" s="10">
        <v>11.4</v>
      </c>
      <c r="D362" s="10">
        <v>3.1</v>
      </c>
      <c r="E362" s="10">
        <v>0.3</v>
      </c>
      <c r="F362" s="10">
        <v>0.3</v>
      </c>
      <c r="G362" s="10" t="s">
        <v>186</v>
      </c>
      <c r="H362" s="10" t="s">
        <v>186</v>
      </c>
      <c r="I362" s="10" t="s">
        <v>186</v>
      </c>
      <c r="J362" s="10" t="s">
        <v>186</v>
      </c>
      <c r="K362" s="10" t="s">
        <v>186</v>
      </c>
      <c r="L362" s="10">
        <v>1.4</v>
      </c>
      <c r="M362" s="10">
        <v>24.5</v>
      </c>
      <c r="N362" s="10">
        <f>SUM(B362:M362)</f>
        <v>41.9</v>
      </c>
      <c r="O362" s="13" t="s">
        <v>223</v>
      </c>
      <c r="P362" s="1"/>
      <c r="Q362" s="1"/>
    </row>
    <row r="363" spans="1:17">
      <c r="A363" s="17" t="s">
        <v>391</v>
      </c>
      <c r="B363" s="18">
        <f>AVERAGE(B362:B362)</f>
        <v>0.9</v>
      </c>
      <c r="C363" s="18">
        <f t="shared" ref="C363:N363" si="18">AVERAGE(C362:C362)</f>
        <v>11.4</v>
      </c>
      <c r="D363" s="18">
        <f t="shared" si="18"/>
        <v>3.1</v>
      </c>
      <c r="E363" s="18">
        <f t="shared" si="18"/>
        <v>0.3</v>
      </c>
      <c r="F363" s="18">
        <f t="shared" si="18"/>
        <v>0.3</v>
      </c>
      <c r="G363" s="18" t="s">
        <v>186</v>
      </c>
      <c r="H363" s="18" t="s">
        <v>186</v>
      </c>
      <c r="I363" s="18" t="s">
        <v>186</v>
      </c>
      <c r="J363" s="18" t="s">
        <v>186</v>
      </c>
      <c r="K363" s="18" t="s">
        <v>186</v>
      </c>
      <c r="L363" s="18">
        <f t="shared" si="18"/>
        <v>1.4</v>
      </c>
      <c r="M363" s="18">
        <f t="shared" si="18"/>
        <v>24.5</v>
      </c>
      <c r="N363" s="18">
        <f t="shared" si="18"/>
        <v>41.9</v>
      </c>
      <c r="O363" s="19" t="s">
        <v>392</v>
      </c>
      <c r="P363" s="1"/>
      <c r="Q363" s="1"/>
    </row>
    <row r="366" spans="1:17" ht="17.25" customHeight="1">
      <c r="A366" s="55" t="s">
        <v>582</v>
      </c>
      <c r="B366" s="55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30" t="s">
        <v>581</v>
      </c>
      <c r="P366" s="4"/>
    </row>
    <row r="367" spans="1:17">
      <c r="A367" s="4" t="s">
        <v>0</v>
      </c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 t="s">
        <v>1</v>
      </c>
      <c r="P367" s="4"/>
    </row>
    <row r="368" spans="1:17">
      <c r="A368" s="51" t="s">
        <v>2</v>
      </c>
      <c r="B368" s="13" t="s">
        <v>3</v>
      </c>
      <c r="C368" s="13" t="s">
        <v>4</v>
      </c>
      <c r="D368" s="13" t="s">
        <v>5</v>
      </c>
      <c r="E368" s="13" t="s">
        <v>6</v>
      </c>
      <c r="F368" s="13" t="s">
        <v>7</v>
      </c>
      <c r="G368" s="13" t="s">
        <v>8</v>
      </c>
      <c r="H368" s="13" t="s">
        <v>9</v>
      </c>
      <c r="I368" s="13" t="s">
        <v>10</v>
      </c>
      <c r="J368" s="13" t="s">
        <v>11</v>
      </c>
      <c r="K368" s="13" t="s">
        <v>12</v>
      </c>
      <c r="L368" s="13" t="s">
        <v>13</v>
      </c>
      <c r="M368" s="13" t="s">
        <v>14</v>
      </c>
      <c r="N368" s="13" t="s">
        <v>15</v>
      </c>
      <c r="O368" s="56" t="s">
        <v>16</v>
      </c>
      <c r="P368" s="4"/>
    </row>
    <row r="369" spans="1:16">
      <c r="A369" s="52"/>
      <c r="B369" s="14" t="s">
        <v>17</v>
      </c>
      <c r="C369" s="14" t="s">
        <v>18</v>
      </c>
      <c r="D369" s="14" t="s">
        <v>19</v>
      </c>
      <c r="E369" s="14" t="s">
        <v>20</v>
      </c>
      <c r="F369" s="14" t="s">
        <v>21</v>
      </c>
      <c r="G369" s="14" t="s">
        <v>22</v>
      </c>
      <c r="H369" s="14" t="s">
        <v>23</v>
      </c>
      <c r="I369" s="14" t="s">
        <v>24</v>
      </c>
      <c r="J369" s="14" t="s">
        <v>25</v>
      </c>
      <c r="K369" s="14" t="s">
        <v>26</v>
      </c>
      <c r="L369" s="14" t="s">
        <v>27</v>
      </c>
      <c r="M369" s="14" t="s">
        <v>28</v>
      </c>
      <c r="N369" s="14" t="s">
        <v>29</v>
      </c>
      <c r="O369" s="57"/>
      <c r="P369" s="4"/>
    </row>
    <row r="370" spans="1:16">
      <c r="A370" s="13" t="s">
        <v>374</v>
      </c>
      <c r="B370" s="10">
        <v>229</v>
      </c>
      <c r="C370" s="10">
        <v>79</v>
      </c>
      <c r="D370" s="10">
        <v>104</v>
      </c>
      <c r="E370" s="10">
        <v>41</v>
      </c>
      <c r="F370" s="10">
        <v>0</v>
      </c>
      <c r="G370" s="10">
        <v>0</v>
      </c>
      <c r="H370" s="10">
        <v>0</v>
      </c>
      <c r="I370" s="10">
        <v>0</v>
      </c>
      <c r="J370" s="10">
        <v>9</v>
      </c>
      <c r="K370" s="10">
        <v>1</v>
      </c>
      <c r="L370" s="10">
        <v>21</v>
      </c>
      <c r="M370" s="10">
        <v>164</v>
      </c>
      <c r="N370" s="10">
        <f>SUM(B370:M370)</f>
        <v>648</v>
      </c>
      <c r="O370" s="13" t="s">
        <v>224</v>
      </c>
      <c r="P370" s="1"/>
    </row>
    <row r="371" spans="1:16">
      <c r="A371" s="13" t="s">
        <v>509</v>
      </c>
      <c r="B371" s="10">
        <v>115.1</v>
      </c>
      <c r="C371" s="10">
        <v>46.06</v>
      </c>
      <c r="D371" s="10">
        <v>85.7</v>
      </c>
      <c r="E371" s="10">
        <v>26</v>
      </c>
      <c r="F371" s="10">
        <v>19.3</v>
      </c>
      <c r="G371" s="10">
        <v>0</v>
      </c>
      <c r="H371" s="10">
        <v>0</v>
      </c>
      <c r="I371" s="10">
        <v>2.4</v>
      </c>
      <c r="J371" s="10">
        <v>9.6</v>
      </c>
      <c r="K371" s="10">
        <v>4.9000000000000004</v>
      </c>
      <c r="L371" s="10">
        <v>9.4</v>
      </c>
      <c r="M371" s="10">
        <v>99.9</v>
      </c>
      <c r="N371" s="10">
        <f t="shared" ref="N371:N372" si="19">SUM(B371:M371)</f>
        <v>418.36</v>
      </c>
      <c r="O371" s="13" t="s">
        <v>510</v>
      </c>
      <c r="P371" s="1"/>
    </row>
    <row r="372" spans="1:16">
      <c r="A372" s="13" t="s">
        <v>512</v>
      </c>
      <c r="B372" s="10">
        <v>226</v>
      </c>
      <c r="C372" s="10">
        <v>75.72</v>
      </c>
      <c r="D372" s="10">
        <v>86.2</v>
      </c>
      <c r="E372" s="10">
        <v>36.799999999999997</v>
      </c>
      <c r="F372" s="10">
        <v>0</v>
      </c>
      <c r="G372" s="10">
        <v>0</v>
      </c>
      <c r="H372" s="10">
        <v>4.4000000000000004</v>
      </c>
      <c r="I372" s="10">
        <v>0</v>
      </c>
      <c r="J372" s="10">
        <v>10</v>
      </c>
      <c r="K372" s="10">
        <v>0</v>
      </c>
      <c r="L372" s="10">
        <v>31.1</v>
      </c>
      <c r="M372" s="10">
        <v>152</v>
      </c>
      <c r="N372" s="10">
        <f t="shared" si="19"/>
        <v>622.22</v>
      </c>
      <c r="O372" s="13" t="s">
        <v>511</v>
      </c>
      <c r="P372" s="1"/>
    </row>
    <row r="373" spans="1:16">
      <c r="A373" s="17" t="s">
        <v>391</v>
      </c>
      <c r="B373" s="18">
        <f t="shared" ref="B373:N373" si="20">AVERAGE(B370:B372)</f>
        <v>190.03333333333333</v>
      </c>
      <c r="C373" s="18">
        <f t="shared" si="20"/>
        <v>66.926666666666662</v>
      </c>
      <c r="D373" s="18">
        <f t="shared" si="20"/>
        <v>91.966666666666654</v>
      </c>
      <c r="E373" s="18">
        <f t="shared" si="20"/>
        <v>34.6</v>
      </c>
      <c r="F373" s="18">
        <f t="shared" si="20"/>
        <v>6.4333333333333336</v>
      </c>
      <c r="G373" s="18">
        <f t="shared" si="20"/>
        <v>0</v>
      </c>
      <c r="H373" s="18">
        <f t="shared" si="20"/>
        <v>1.4666666666666668</v>
      </c>
      <c r="I373" s="18">
        <f t="shared" si="20"/>
        <v>0.79999999999999993</v>
      </c>
      <c r="J373" s="18">
        <f t="shared" si="20"/>
        <v>9.5333333333333332</v>
      </c>
      <c r="K373" s="18">
        <f t="shared" si="20"/>
        <v>1.9666666666666668</v>
      </c>
      <c r="L373" s="18">
        <f t="shared" si="20"/>
        <v>20.5</v>
      </c>
      <c r="M373" s="18">
        <f t="shared" si="20"/>
        <v>138.63333333333333</v>
      </c>
      <c r="N373" s="18">
        <f t="shared" si="20"/>
        <v>562.86</v>
      </c>
      <c r="O373" s="19" t="s">
        <v>392</v>
      </c>
      <c r="P373" s="1"/>
    </row>
    <row r="374" spans="1:16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1"/>
    </row>
    <row r="375" spans="1:1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9" spans="1:16" ht="15.75" customHeight="1">
      <c r="A379" s="55" t="s">
        <v>439</v>
      </c>
      <c r="B379" s="55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30" t="s">
        <v>630</v>
      </c>
      <c r="P379" s="4"/>
    </row>
    <row r="380" spans="1:16">
      <c r="A380" s="4" t="s">
        <v>0</v>
      </c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 t="s">
        <v>1</v>
      </c>
      <c r="P380" s="4"/>
    </row>
    <row r="381" spans="1:16">
      <c r="A381" s="51" t="s">
        <v>2</v>
      </c>
      <c r="B381" s="13" t="s">
        <v>3</v>
      </c>
      <c r="C381" s="13" t="s">
        <v>4</v>
      </c>
      <c r="D381" s="13" t="s">
        <v>5</v>
      </c>
      <c r="E381" s="13" t="s">
        <v>6</v>
      </c>
      <c r="F381" s="13" t="s">
        <v>7</v>
      </c>
      <c r="G381" s="13" t="s">
        <v>8</v>
      </c>
      <c r="H381" s="13" t="s">
        <v>9</v>
      </c>
      <c r="I381" s="13" t="s">
        <v>10</v>
      </c>
      <c r="J381" s="13" t="s">
        <v>11</v>
      </c>
      <c r="K381" s="13" t="s">
        <v>12</v>
      </c>
      <c r="L381" s="13" t="s">
        <v>13</v>
      </c>
      <c r="M381" s="13" t="s">
        <v>14</v>
      </c>
      <c r="N381" s="13" t="s">
        <v>15</v>
      </c>
      <c r="O381" s="56" t="s">
        <v>16</v>
      </c>
      <c r="P381" s="4"/>
    </row>
    <row r="382" spans="1:16">
      <c r="A382" s="52"/>
      <c r="B382" s="14" t="s">
        <v>17</v>
      </c>
      <c r="C382" s="14" t="s">
        <v>18</v>
      </c>
      <c r="D382" s="14" t="s">
        <v>19</v>
      </c>
      <c r="E382" s="14" t="s">
        <v>20</v>
      </c>
      <c r="F382" s="14" t="s">
        <v>21</v>
      </c>
      <c r="G382" s="14" t="s">
        <v>22</v>
      </c>
      <c r="H382" s="14" t="s">
        <v>23</v>
      </c>
      <c r="I382" s="14" t="s">
        <v>24</v>
      </c>
      <c r="J382" s="14" t="s">
        <v>25</v>
      </c>
      <c r="K382" s="14" t="s">
        <v>26</v>
      </c>
      <c r="L382" s="14" t="s">
        <v>27</v>
      </c>
      <c r="M382" s="14" t="s">
        <v>28</v>
      </c>
      <c r="N382" s="14" t="s">
        <v>29</v>
      </c>
      <c r="O382" s="57"/>
      <c r="P382" s="4"/>
    </row>
    <row r="383" spans="1:16">
      <c r="A383" s="13" t="s">
        <v>225</v>
      </c>
      <c r="B383" s="10">
        <v>0</v>
      </c>
      <c r="C383" s="10">
        <v>0.3</v>
      </c>
      <c r="D383" s="10">
        <v>1.2</v>
      </c>
      <c r="E383" s="10">
        <v>0.2</v>
      </c>
      <c r="F383" s="10">
        <v>0.2</v>
      </c>
      <c r="G383" s="10">
        <v>0.5</v>
      </c>
      <c r="H383" s="10">
        <v>0</v>
      </c>
      <c r="I383" s="10">
        <v>0.9</v>
      </c>
      <c r="J383" s="10">
        <v>2.4</v>
      </c>
      <c r="K383" s="10">
        <v>4.2</v>
      </c>
      <c r="L383" s="10">
        <v>26.8</v>
      </c>
      <c r="M383" s="10">
        <v>0</v>
      </c>
      <c r="N383" s="10">
        <f>SUM(B383:M383)</f>
        <v>36.700000000000003</v>
      </c>
      <c r="O383" s="13" t="s">
        <v>626</v>
      </c>
      <c r="P383" s="4"/>
    </row>
    <row r="384" spans="1:16">
      <c r="A384" s="13" t="s">
        <v>226</v>
      </c>
      <c r="B384" s="10">
        <v>0.7</v>
      </c>
      <c r="C384" s="10">
        <v>1.3</v>
      </c>
      <c r="D384" s="10">
        <v>0.5</v>
      </c>
      <c r="E384" s="10">
        <v>5.5</v>
      </c>
      <c r="F384" s="10">
        <v>0</v>
      </c>
      <c r="G384" s="10">
        <v>0.1</v>
      </c>
      <c r="H384" s="10">
        <v>0</v>
      </c>
      <c r="I384" s="10">
        <v>0</v>
      </c>
      <c r="J384" s="10">
        <v>1.5</v>
      </c>
      <c r="K384" s="10">
        <v>7</v>
      </c>
      <c r="L384" s="10">
        <v>46.5</v>
      </c>
      <c r="M384" s="10">
        <v>0.4</v>
      </c>
      <c r="N384" s="10">
        <f t="shared" ref="N384:N393" si="21">SUM(B384:M384)</f>
        <v>63.5</v>
      </c>
      <c r="O384" s="13" t="s">
        <v>627</v>
      </c>
      <c r="P384" s="4"/>
    </row>
    <row r="385" spans="1:16">
      <c r="A385" s="13" t="s">
        <v>227</v>
      </c>
      <c r="B385" s="10">
        <v>0.8</v>
      </c>
      <c r="C385" s="10">
        <v>1.9</v>
      </c>
      <c r="D385" s="10">
        <v>1.7</v>
      </c>
      <c r="E385" s="10">
        <v>1.1000000000000001</v>
      </c>
      <c r="F385" s="10">
        <v>0</v>
      </c>
      <c r="G385" s="10">
        <v>1.2</v>
      </c>
      <c r="H385" s="10">
        <v>0</v>
      </c>
      <c r="I385" s="10">
        <v>2.7</v>
      </c>
      <c r="J385" s="10">
        <v>0.1</v>
      </c>
      <c r="K385" s="10">
        <v>16.600000000000001</v>
      </c>
      <c r="L385" s="10">
        <v>8.1</v>
      </c>
      <c r="M385" s="10">
        <v>1.2</v>
      </c>
      <c r="N385" s="10">
        <f t="shared" si="21"/>
        <v>35.400000000000006</v>
      </c>
      <c r="O385" s="13" t="s">
        <v>228</v>
      </c>
      <c r="P385" s="1"/>
    </row>
    <row r="386" spans="1:16">
      <c r="A386" s="13" t="s">
        <v>229</v>
      </c>
      <c r="B386" s="10">
        <v>5.4</v>
      </c>
      <c r="C386" s="10">
        <v>1.8</v>
      </c>
      <c r="D386" s="10">
        <v>8.6</v>
      </c>
      <c r="E386" s="10">
        <v>3</v>
      </c>
      <c r="F386" s="10">
        <v>0</v>
      </c>
      <c r="G386" s="10">
        <v>0.1</v>
      </c>
      <c r="H386" s="10">
        <v>0</v>
      </c>
      <c r="I386" s="10">
        <v>0</v>
      </c>
      <c r="J386" s="10">
        <v>2.2999999999999998</v>
      </c>
      <c r="K386" s="10">
        <v>23.5</v>
      </c>
      <c r="L386" s="10">
        <v>5.0999999999999996</v>
      </c>
      <c r="M386" s="10">
        <v>11.7</v>
      </c>
      <c r="N386" s="10">
        <f t="shared" si="21"/>
        <v>61.5</v>
      </c>
      <c r="O386" s="33" t="s">
        <v>230</v>
      </c>
      <c r="P386" s="1"/>
    </row>
    <row r="387" spans="1:16">
      <c r="A387" s="13" t="s">
        <v>231</v>
      </c>
      <c r="B387" s="10">
        <v>4.0999999999999996</v>
      </c>
      <c r="C387" s="10">
        <v>1</v>
      </c>
      <c r="D387" s="10">
        <v>2.4</v>
      </c>
      <c r="E387" s="10">
        <v>0</v>
      </c>
      <c r="F387" s="10">
        <v>0</v>
      </c>
      <c r="G387" s="10">
        <v>0.3</v>
      </c>
      <c r="H387" s="10">
        <v>0.1</v>
      </c>
      <c r="I387" s="10">
        <v>0</v>
      </c>
      <c r="J387" s="10">
        <v>3.3</v>
      </c>
      <c r="K387" s="10">
        <v>16.3</v>
      </c>
      <c r="L387" s="10">
        <v>2.5</v>
      </c>
      <c r="M387" s="10">
        <v>5.6</v>
      </c>
      <c r="N387" s="10">
        <f t="shared" si="21"/>
        <v>35.6</v>
      </c>
      <c r="O387" s="34" t="s">
        <v>232</v>
      </c>
      <c r="P387" s="1"/>
    </row>
    <row r="388" spans="1:16">
      <c r="A388" s="13" t="s">
        <v>233</v>
      </c>
      <c r="B388" s="10">
        <v>1.1000000000000001</v>
      </c>
      <c r="C388" s="10">
        <v>4.5</v>
      </c>
      <c r="D388" s="10">
        <v>4.7</v>
      </c>
      <c r="E388" s="10">
        <v>1.6</v>
      </c>
      <c r="F388" s="10">
        <v>0</v>
      </c>
      <c r="G388" s="10">
        <v>0.2</v>
      </c>
      <c r="H388" s="10">
        <v>0</v>
      </c>
      <c r="I388" s="10">
        <v>0</v>
      </c>
      <c r="J388" s="10">
        <v>2.8</v>
      </c>
      <c r="K388" s="10">
        <v>3.3</v>
      </c>
      <c r="L388" s="10">
        <v>2.2999999999999998</v>
      </c>
      <c r="M388" s="10">
        <v>5.3</v>
      </c>
      <c r="N388" s="10">
        <f t="shared" si="21"/>
        <v>25.8</v>
      </c>
      <c r="O388" s="34" t="s">
        <v>234</v>
      </c>
      <c r="P388" s="1"/>
    </row>
    <row r="389" spans="1:16">
      <c r="A389" s="13" t="s">
        <v>235</v>
      </c>
      <c r="B389" s="10">
        <v>6.6</v>
      </c>
      <c r="C389" s="10">
        <v>2.7</v>
      </c>
      <c r="D389" s="10">
        <v>0.3</v>
      </c>
      <c r="E389" s="10">
        <v>0.1</v>
      </c>
      <c r="F389" s="10">
        <v>0</v>
      </c>
      <c r="G389" s="10">
        <v>0</v>
      </c>
      <c r="H389" s="10">
        <v>0</v>
      </c>
      <c r="I389" s="10">
        <v>0</v>
      </c>
      <c r="J389" s="10">
        <v>0</v>
      </c>
      <c r="K389" s="10">
        <v>1.3</v>
      </c>
      <c r="L389" s="10">
        <v>1.7</v>
      </c>
      <c r="M389" s="10">
        <v>11</v>
      </c>
      <c r="N389" s="10">
        <f t="shared" si="21"/>
        <v>23.700000000000003</v>
      </c>
      <c r="O389" s="13" t="s">
        <v>236</v>
      </c>
      <c r="P389" s="1"/>
    </row>
    <row r="390" spans="1:16">
      <c r="A390" s="13" t="s">
        <v>237</v>
      </c>
      <c r="B390" s="10">
        <v>25.5</v>
      </c>
      <c r="C390" s="10">
        <v>12.87</v>
      </c>
      <c r="D390" s="10">
        <v>13.7</v>
      </c>
      <c r="E390" s="10">
        <v>0</v>
      </c>
      <c r="F390" s="10">
        <v>0</v>
      </c>
      <c r="G390" s="10">
        <v>2.2000000000000002</v>
      </c>
      <c r="H390" s="10">
        <v>0.2</v>
      </c>
      <c r="I390" s="10">
        <v>0</v>
      </c>
      <c r="J390" s="10">
        <v>7.7</v>
      </c>
      <c r="K390" s="10">
        <v>31.3</v>
      </c>
      <c r="L390" s="10">
        <v>6.6</v>
      </c>
      <c r="M390" s="10">
        <v>45.7</v>
      </c>
      <c r="N390" s="10">
        <f t="shared" si="21"/>
        <v>145.76999999999998</v>
      </c>
      <c r="O390" s="31" t="s">
        <v>238</v>
      </c>
      <c r="P390" s="1"/>
    </row>
    <row r="391" spans="1:16">
      <c r="A391" s="31" t="s">
        <v>628</v>
      </c>
      <c r="B391" s="10">
        <v>39.4</v>
      </c>
      <c r="C391" s="10">
        <v>6.5</v>
      </c>
      <c r="D391" s="10">
        <v>9.9</v>
      </c>
      <c r="E391" s="10">
        <v>0.9</v>
      </c>
      <c r="F391" s="10">
        <v>0</v>
      </c>
      <c r="G391" s="10">
        <v>1.8</v>
      </c>
      <c r="H391" s="10">
        <v>0</v>
      </c>
      <c r="I391" s="10">
        <v>0.6</v>
      </c>
      <c r="J391" s="10">
        <v>0.8</v>
      </c>
      <c r="K391" s="10">
        <v>15.2</v>
      </c>
      <c r="L391" s="10">
        <v>0.7</v>
      </c>
      <c r="M391" s="10">
        <v>28.2</v>
      </c>
      <c r="N391" s="10">
        <f t="shared" si="21"/>
        <v>104</v>
      </c>
      <c r="O391" s="31" t="s">
        <v>629</v>
      </c>
      <c r="P391" s="1"/>
    </row>
    <row r="392" spans="1:16">
      <c r="A392" s="13" t="s">
        <v>239</v>
      </c>
      <c r="B392" s="10">
        <v>11.5</v>
      </c>
      <c r="C392" s="10">
        <v>10.6</v>
      </c>
      <c r="D392" s="10">
        <v>3.3</v>
      </c>
      <c r="E392" s="10">
        <v>0.3</v>
      </c>
      <c r="F392" s="10" t="s">
        <v>186</v>
      </c>
      <c r="G392" s="10" t="s">
        <v>186</v>
      </c>
      <c r="H392" s="10" t="s">
        <v>186</v>
      </c>
      <c r="I392" s="10" t="s">
        <v>186</v>
      </c>
      <c r="J392" s="10">
        <v>2.6</v>
      </c>
      <c r="K392" s="10">
        <v>4.4000000000000004</v>
      </c>
      <c r="L392" s="10">
        <v>9.6999999999999993</v>
      </c>
      <c r="M392" s="10">
        <v>30.2</v>
      </c>
      <c r="N392" s="10">
        <f t="shared" si="21"/>
        <v>72.600000000000009</v>
      </c>
      <c r="O392" s="14" t="s">
        <v>240</v>
      </c>
      <c r="P392" s="1"/>
    </row>
    <row r="393" spans="1:16">
      <c r="A393" s="13" t="s">
        <v>242</v>
      </c>
      <c r="B393" s="10">
        <v>0.3</v>
      </c>
      <c r="C393" s="10" t="s">
        <v>186</v>
      </c>
      <c r="D393" s="10" t="s">
        <v>186</v>
      </c>
      <c r="E393" s="10" t="s">
        <v>186</v>
      </c>
      <c r="F393" s="10" t="s">
        <v>186</v>
      </c>
      <c r="G393" s="10" t="s">
        <v>186</v>
      </c>
      <c r="H393" s="10" t="s">
        <v>186</v>
      </c>
      <c r="I393" s="10" t="s">
        <v>186</v>
      </c>
      <c r="J393" s="10" t="s">
        <v>186</v>
      </c>
      <c r="K393" s="10">
        <v>4.5</v>
      </c>
      <c r="L393" s="10" t="s">
        <v>186</v>
      </c>
      <c r="M393" s="10" t="s">
        <v>186</v>
      </c>
      <c r="N393" s="10">
        <f t="shared" si="21"/>
        <v>4.8</v>
      </c>
      <c r="O393" s="13" t="s">
        <v>243</v>
      </c>
      <c r="P393" s="1"/>
    </row>
    <row r="394" spans="1:16">
      <c r="A394" s="17" t="s">
        <v>391</v>
      </c>
      <c r="B394" s="18">
        <f t="shared" ref="B394:N394" si="22">AVERAGE(B383:B393)</f>
        <v>8.672727272727272</v>
      </c>
      <c r="C394" s="18">
        <f t="shared" si="22"/>
        <v>4.3469999999999995</v>
      </c>
      <c r="D394" s="18">
        <f t="shared" si="22"/>
        <v>4.63</v>
      </c>
      <c r="E394" s="18">
        <f t="shared" si="22"/>
        <v>1.27</v>
      </c>
      <c r="F394" s="18">
        <f t="shared" si="22"/>
        <v>2.2222222222222223E-2</v>
      </c>
      <c r="G394" s="18">
        <f t="shared" si="22"/>
        <v>0.71111111111111103</v>
      </c>
      <c r="H394" s="18">
        <f t="shared" si="22"/>
        <v>3.333333333333334E-2</v>
      </c>
      <c r="I394" s="18">
        <f t="shared" si="22"/>
        <v>0.46666666666666667</v>
      </c>
      <c r="J394" s="18">
        <f t="shared" si="22"/>
        <v>2.35</v>
      </c>
      <c r="K394" s="18">
        <f t="shared" si="22"/>
        <v>11.6</v>
      </c>
      <c r="L394" s="18">
        <f t="shared" si="22"/>
        <v>10.999999999999998</v>
      </c>
      <c r="M394" s="18">
        <f t="shared" si="22"/>
        <v>13.930000000000001</v>
      </c>
      <c r="N394" s="18">
        <f t="shared" si="22"/>
        <v>55.397272727272728</v>
      </c>
      <c r="O394" s="19" t="s">
        <v>392</v>
      </c>
      <c r="P394" s="1"/>
    </row>
    <row r="398" spans="1:16" ht="14.25" customHeight="1">
      <c r="A398" s="55" t="s">
        <v>604</v>
      </c>
      <c r="B398" s="55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30" t="s">
        <v>603</v>
      </c>
      <c r="P398" s="4"/>
    </row>
    <row r="399" spans="1:16">
      <c r="A399" s="4" t="s">
        <v>0</v>
      </c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 t="s">
        <v>1</v>
      </c>
      <c r="P399" s="1"/>
    </row>
    <row r="400" spans="1:16">
      <c r="A400" s="51" t="s">
        <v>2</v>
      </c>
      <c r="B400" s="13" t="s">
        <v>3</v>
      </c>
      <c r="C400" s="13" t="s">
        <v>4</v>
      </c>
      <c r="D400" s="13" t="s">
        <v>5</v>
      </c>
      <c r="E400" s="13" t="s">
        <v>6</v>
      </c>
      <c r="F400" s="13" t="s">
        <v>7</v>
      </c>
      <c r="G400" s="13" t="s">
        <v>8</v>
      </c>
      <c r="H400" s="13" t="s">
        <v>9</v>
      </c>
      <c r="I400" s="13" t="s">
        <v>10</v>
      </c>
      <c r="J400" s="13" t="s">
        <v>11</v>
      </c>
      <c r="K400" s="13" t="s">
        <v>12</v>
      </c>
      <c r="L400" s="13" t="s">
        <v>13</v>
      </c>
      <c r="M400" s="13" t="s">
        <v>14</v>
      </c>
      <c r="N400" s="13" t="s">
        <v>15</v>
      </c>
      <c r="O400" s="56" t="s">
        <v>16</v>
      </c>
      <c r="P400" s="1"/>
    </row>
    <row r="401" spans="1:16">
      <c r="A401" s="52"/>
      <c r="B401" s="14" t="s">
        <v>17</v>
      </c>
      <c r="C401" s="14" t="s">
        <v>18</v>
      </c>
      <c r="D401" s="14" t="s">
        <v>19</v>
      </c>
      <c r="E401" s="14" t="s">
        <v>20</v>
      </c>
      <c r="F401" s="14" t="s">
        <v>21</v>
      </c>
      <c r="G401" s="14" t="s">
        <v>22</v>
      </c>
      <c r="H401" s="14" t="s">
        <v>23</v>
      </c>
      <c r="I401" s="14" t="s">
        <v>24</v>
      </c>
      <c r="J401" s="14" t="s">
        <v>25</v>
      </c>
      <c r="K401" s="14" t="s">
        <v>26</v>
      </c>
      <c r="L401" s="14" t="s">
        <v>27</v>
      </c>
      <c r="M401" s="14" t="s">
        <v>28</v>
      </c>
      <c r="N401" s="14" t="s">
        <v>29</v>
      </c>
      <c r="O401" s="57"/>
      <c r="P401" s="1"/>
    </row>
    <row r="402" spans="1:16">
      <c r="A402" s="13" t="s">
        <v>440</v>
      </c>
      <c r="B402" s="10">
        <v>1.4</v>
      </c>
      <c r="C402" s="10">
        <v>8.9</v>
      </c>
      <c r="D402" s="10">
        <v>0.4</v>
      </c>
      <c r="E402" s="10">
        <v>0</v>
      </c>
      <c r="F402" s="10">
        <v>0</v>
      </c>
      <c r="G402" s="10">
        <v>0</v>
      </c>
      <c r="H402" s="10">
        <v>0</v>
      </c>
      <c r="I402" s="10">
        <v>0</v>
      </c>
      <c r="J402" s="10">
        <v>0</v>
      </c>
      <c r="K402" s="10">
        <v>0</v>
      </c>
      <c r="L402" s="10">
        <v>0.9</v>
      </c>
      <c r="M402" s="10">
        <v>6.7</v>
      </c>
      <c r="N402" s="10">
        <v>18.3</v>
      </c>
      <c r="O402" s="13" t="s">
        <v>246</v>
      </c>
      <c r="P402" s="1"/>
    </row>
    <row r="403" spans="1:16">
      <c r="A403" s="13" t="s">
        <v>441</v>
      </c>
      <c r="B403" s="10" t="s">
        <v>583</v>
      </c>
      <c r="C403" s="10">
        <v>22.4</v>
      </c>
      <c r="D403" s="10">
        <v>0.7</v>
      </c>
      <c r="E403" s="10">
        <v>0</v>
      </c>
      <c r="F403" s="10">
        <v>0</v>
      </c>
      <c r="G403" s="10">
        <v>0</v>
      </c>
      <c r="H403" s="10">
        <v>0</v>
      </c>
      <c r="I403" s="10">
        <v>0</v>
      </c>
      <c r="J403" s="10">
        <v>0.5</v>
      </c>
      <c r="K403" s="10">
        <v>1.2</v>
      </c>
      <c r="L403" s="10">
        <v>4.5999999999999996</v>
      </c>
      <c r="M403" s="10">
        <v>16.2</v>
      </c>
      <c r="N403" s="10">
        <v>45.599999999999994</v>
      </c>
      <c r="O403" s="13" t="s">
        <v>584</v>
      </c>
      <c r="P403" s="1"/>
    </row>
    <row r="404" spans="1:16">
      <c r="A404" s="13" t="s">
        <v>442</v>
      </c>
      <c r="B404" s="10">
        <v>7.3</v>
      </c>
      <c r="C404" s="10">
        <v>27.4</v>
      </c>
      <c r="D404" s="10">
        <v>0.6</v>
      </c>
      <c r="E404" s="10">
        <v>0.6</v>
      </c>
      <c r="F404" s="10">
        <v>0</v>
      </c>
      <c r="G404" s="10">
        <v>0</v>
      </c>
      <c r="H404" s="10">
        <v>0</v>
      </c>
      <c r="I404" s="10">
        <v>0</v>
      </c>
      <c r="J404" s="10">
        <v>0.1</v>
      </c>
      <c r="K404" s="10">
        <v>3.6</v>
      </c>
      <c r="L404" s="10">
        <v>8.6</v>
      </c>
      <c r="M404" s="10">
        <v>18.399999999999999</v>
      </c>
      <c r="N404" s="10">
        <v>66.599999999999994</v>
      </c>
      <c r="O404" s="13" t="s">
        <v>245</v>
      </c>
      <c r="P404" s="1"/>
    </row>
    <row r="405" spans="1:16">
      <c r="A405" s="13" t="s">
        <v>443</v>
      </c>
      <c r="B405" s="10">
        <v>0.8</v>
      </c>
      <c r="C405" s="10">
        <v>3</v>
      </c>
      <c r="D405" s="10">
        <v>0</v>
      </c>
      <c r="E405" s="10">
        <v>0</v>
      </c>
      <c r="F405" s="10">
        <v>0.6</v>
      </c>
      <c r="G405" s="10">
        <v>0</v>
      </c>
      <c r="H405" s="10">
        <v>0</v>
      </c>
      <c r="I405" s="10">
        <v>0</v>
      </c>
      <c r="J405" s="10">
        <v>0</v>
      </c>
      <c r="K405" s="10">
        <v>0</v>
      </c>
      <c r="L405" s="10">
        <v>0.4</v>
      </c>
      <c r="M405" s="10">
        <v>7.1</v>
      </c>
      <c r="N405" s="10">
        <v>11.899999999999999</v>
      </c>
      <c r="O405" s="13" t="s">
        <v>585</v>
      </c>
      <c r="P405" s="1"/>
    </row>
    <row r="406" spans="1:16">
      <c r="A406" s="13" t="s">
        <v>444</v>
      </c>
      <c r="B406" s="10">
        <v>0.6</v>
      </c>
      <c r="C406" s="10">
        <v>10</v>
      </c>
      <c r="D406" s="10">
        <v>0.4</v>
      </c>
      <c r="E406" s="10">
        <v>0</v>
      </c>
      <c r="F406" s="10">
        <v>0</v>
      </c>
      <c r="G406" s="10">
        <v>0</v>
      </c>
      <c r="H406" s="10">
        <v>0</v>
      </c>
      <c r="I406" s="10">
        <v>0</v>
      </c>
      <c r="J406" s="10">
        <v>0</v>
      </c>
      <c r="K406" s="10">
        <v>0.4</v>
      </c>
      <c r="L406" s="10">
        <v>2.9</v>
      </c>
      <c r="M406" s="10">
        <v>14.4</v>
      </c>
      <c r="N406" s="10">
        <v>28.700000000000003</v>
      </c>
      <c r="O406" s="13" t="s">
        <v>586</v>
      </c>
      <c r="P406" s="1"/>
    </row>
    <row r="407" spans="1:16">
      <c r="A407" s="13" t="s">
        <v>445</v>
      </c>
      <c r="B407" s="10">
        <v>0</v>
      </c>
      <c r="C407" s="10">
        <v>2.7</v>
      </c>
      <c r="D407" s="10">
        <v>0</v>
      </c>
      <c r="E407" s="10">
        <v>0</v>
      </c>
      <c r="F407" s="10">
        <v>0.3</v>
      </c>
      <c r="G407" s="10">
        <v>0</v>
      </c>
      <c r="H407" s="10">
        <v>0</v>
      </c>
      <c r="I407" s="10">
        <v>0</v>
      </c>
      <c r="J407" s="10">
        <v>0</v>
      </c>
      <c r="K407" s="10">
        <v>0.1</v>
      </c>
      <c r="L407" s="10">
        <v>0.6</v>
      </c>
      <c r="M407" s="10">
        <v>5</v>
      </c>
      <c r="N407" s="10">
        <v>8.6999999999999993</v>
      </c>
      <c r="O407" s="13" t="s">
        <v>587</v>
      </c>
      <c r="P407" s="1"/>
    </row>
    <row r="408" spans="1:16">
      <c r="A408" s="13" t="s">
        <v>251</v>
      </c>
      <c r="B408" s="10">
        <v>0</v>
      </c>
      <c r="C408" s="10">
        <v>0</v>
      </c>
      <c r="D408" s="10">
        <v>0</v>
      </c>
      <c r="E408" s="10">
        <v>0</v>
      </c>
      <c r="F408" s="10">
        <v>0</v>
      </c>
      <c r="G408" s="10">
        <v>0</v>
      </c>
      <c r="H408" s="10">
        <v>0</v>
      </c>
      <c r="I408" s="10">
        <v>0</v>
      </c>
      <c r="J408" s="10">
        <v>0</v>
      </c>
      <c r="K408" s="10">
        <v>0</v>
      </c>
      <c r="L408" s="10">
        <v>0</v>
      </c>
      <c r="M408" s="10">
        <v>1.4</v>
      </c>
      <c r="N408" s="10">
        <v>1.4</v>
      </c>
      <c r="O408" s="13" t="s">
        <v>588</v>
      </c>
      <c r="P408" s="1"/>
    </row>
    <row r="409" spans="1:16">
      <c r="A409" s="13" t="s">
        <v>247</v>
      </c>
      <c r="B409" s="10">
        <v>0</v>
      </c>
      <c r="C409" s="10">
        <v>0.2</v>
      </c>
      <c r="D409" s="10">
        <v>0</v>
      </c>
      <c r="E409" s="10">
        <v>0</v>
      </c>
      <c r="F409" s="10">
        <v>0</v>
      </c>
      <c r="G409" s="10">
        <v>0</v>
      </c>
      <c r="H409" s="10">
        <v>0</v>
      </c>
      <c r="I409" s="10">
        <v>0</v>
      </c>
      <c r="J409" s="10">
        <v>0</v>
      </c>
      <c r="K409" s="10">
        <v>0</v>
      </c>
      <c r="L409" s="10">
        <v>0</v>
      </c>
      <c r="M409" s="10">
        <v>4.5</v>
      </c>
      <c r="N409" s="10">
        <v>4.7</v>
      </c>
      <c r="O409" s="13" t="s">
        <v>589</v>
      </c>
      <c r="P409" s="1"/>
    </row>
    <row r="410" spans="1:16">
      <c r="A410" s="13" t="s">
        <v>248</v>
      </c>
      <c r="B410" s="10">
        <v>0</v>
      </c>
      <c r="C410" s="10">
        <v>0</v>
      </c>
      <c r="D410" s="10">
        <v>0</v>
      </c>
      <c r="E410" s="10">
        <v>0</v>
      </c>
      <c r="F410" s="10">
        <v>0</v>
      </c>
      <c r="G410" s="10">
        <v>0</v>
      </c>
      <c r="H410" s="10">
        <v>0</v>
      </c>
      <c r="I410" s="10">
        <v>0</v>
      </c>
      <c r="J410" s="10">
        <v>0</v>
      </c>
      <c r="K410" s="10">
        <v>0</v>
      </c>
      <c r="L410" s="10">
        <v>0</v>
      </c>
      <c r="M410" s="10">
        <v>0</v>
      </c>
      <c r="N410" s="10">
        <v>0</v>
      </c>
      <c r="O410" s="13" t="s">
        <v>590</v>
      </c>
      <c r="P410" s="1"/>
    </row>
    <row r="411" spans="1:16">
      <c r="A411" s="13" t="s">
        <v>249</v>
      </c>
      <c r="B411" s="10">
        <v>0</v>
      </c>
      <c r="C411" s="10">
        <v>0</v>
      </c>
      <c r="D411" s="10">
        <v>0</v>
      </c>
      <c r="E411" s="10">
        <v>0</v>
      </c>
      <c r="F411" s="10">
        <v>0</v>
      </c>
      <c r="G411" s="10">
        <v>0</v>
      </c>
      <c r="H411" s="10">
        <v>0</v>
      </c>
      <c r="I411" s="10">
        <v>0</v>
      </c>
      <c r="J411" s="10">
        <v>0</v>
      </c>
      <c r="K411" s="10">
        <v>0</v>
      </c>
      <c r="L411" s="10">
        <v>0.8</v>
      </c>
      <c r="M411" s="10">
        <v>0</v>
      </c>
      <c r="N411" s="10">
        <v>0.8</v>
      </c>
      <c r="O411" s="13" t="s">
        <v>250</v>
      </c>
      <c r="P411" s="1"/>
    </row>
    <row r="412" spans="1:16">
      <c r="A412" s="13" t="s">
        <v>446</v>
      </c>
      <c r="B412" s="10">
        <v>1.9</v>
      </c>
      <c r="C412" s="10">
        <v>17.47</v>
      </c>
      <c r="D412" s="10">
        <v>0.5</v>
      </c>
      <c r="E412" s="10">
        <v>0.1</v>
      </c>
      <c r="F412" s="10">
        <v>0</v>
      </c>
      <c r="G412" s="10">
        <v>0</v>
      </c>
      <c r="H412" s="10">
        <v>0</v>
      </c>
      <c r="I412" s="10">
        <v>0</v>
      </c>
      <c r="J412" s="10">
        <v>1.7</v>
      </c>
      <c r="K412" s="10">
        <v>0</v>
      </c>
      <c r="L412" s="10">
        <v>9.9</v>
      </c>
      <c r="M412" s="10">
        <v>5</v>
      </c>
      <c r="N412" s="10">
        <v>36.57</v>
      </c>
      <c r="O412" s="13" t="s">
        <v>591</v>
      </c>
      <c r="P412" s="1"/>
    </row>
    <row r="413" spans="1:16">
      <c r="A413" s="13" t="s">
        <v>252</v>
      </c>
      <c r="B413" s="10">
        <v>0</v>
      </c>
      <c r="C413" s="10">
        <v>0</v>
      </c>
      <c r="D413" s="10">
        <v>0</v>
      </c>
      <c r="E413" s="10">
        <v>0</v>
      </c>
      <c r="F413" s="10">
        <v>0.3</v>
      </c>
      <c r="G413" s="10">
        <v>0</v>
      </c>
      <c r="H413" s="10">
        <v>0</v>
      </c>
      <c r="I413" s="10">
        <v>0</v>
      </c>
      <c r="J413" s="10">
        <v>0</v>
      </c>
      <c r="K413" s="10">
        <v>0</v>
      </c>
      <c r="L413" s="10">
        <v>0</v>
      </c>
      <c r="M413" s="10">
        <v>0</v>
      </c>
      <c r="N413" s="10">
        <v>0.3</v>
      </c>
      <c r="O413" s="14" t="s">
        <v>592</v>
      </c>
    </row>
    <row r="414" spans="1:16">
      <c r="A414" s="13" t="s">
        <v>447</v>
      </c>
      <c r="B414" s="10">
        <v>3.2</v>
      </c>
      <c r="C414" s="10">
        <v>18</v>
      </c>
      <c r="D414" s="10">
        <v>0.7</v>
      </c>
      <c r="E414" s="10">
        <v>0</v>
      </c>
      <c r="F414" s="10">
        <v>0</v>
      </c>
      <c r="G414" s="10">
        <v>0</v>
      </c>
      <c r="H414" s="10">
        <v>0</v>
      </c>
      <c r="I414" s="10">
        <v>0.1</v>
      </c>
      <c r="J414" s="10">
        <v>0.4</v>
      </c>
      <c r="K414" s="10">
        <v>1.5</v>
      </c>
      <c r="L414" s="10">
        <v>7.2</v>
      </c>
      <c r="M414" s="10">
        <v>8.6999999999999993</v>
      </c>
      <c r="N414" s="10">
        <v>39.799999999999997</v>
      </c>
      <c r="O414" s="13" t="s">
        <v>593</v>
      </c>
    </row>
    <row r="415" spans="1:16">
      <c r="A415" s="13" t="s">
        <v>244</v>
      </c>
      <c r="B415" s="10">
        <v>0.1</v>
      </c>
      <c r="C415" s="10">
        <v>22.4</v>
      </c>
      <c r="D415" s="10">
        <v>0.8</v>
      </c>
      <c r="E415" s="10">
        <v>0</v>
      </c>
      <c r="F415" s="10">
        <v>0.5</v>
      </c>
      <c r="G415" s="10">
        <v>0</v>
      </c>
      <c r="H415" s="10">
        <v>0</v>
      </c>
      <c r="I415" s="10">
        <v>0</v>
      </c>
      <c r="J415" s="10">
        <v>0.6</v>
      </c>
      <c r="K415" s="10">
        <v>0.5</v>
      </c>
      <c r="L415" s="10">
        <v>1.7</v>
      </c>
      <c r="M415" s="10">
        <v>5.6</v>
      </c>
      <c r="N415" s="10">
        <v>32.200000000000003</v>
      </c>
      <c r="O415" s="13" t="s">
        <v>594</v>
      </c>
    </row>
    <row r="416" spans="1:16">
      <c r="A416" s="13" t="s">
        <v>448</v>
      </c>
      <c r="B416" s="10">
        <v>1.7</v>
      </c>
      <c r="C416" s="10">
        <v>14.7</v>
      </c>
      <c r="D416" s="10">
        <v>0.2</v>
      </c>
      <c r="E416" s="10">
        <v>0</v>
      </c>
      <c r="F416" s="10">
        <v>0</v>
      </c>
      <c r="G416" s="10">
        <v>0</v>
      </c>
      <c r="H416" s="10">
        <v>0</v>
      </c>
      <c r="I416" s="10">
        <v>0</v>
      </c>
      <c r="J416" s="10">
        <v>0</v>
      </c>
      <c r="K416" s="10">
        <v>0</v>
      </c>
      <c r="L416" s="10">
        <v>3.9</v>
      </c>
      <c r="M416" s="10">
        <v>4.0999999999999996</v>
      </c>
      <c r="N416" s="10">
        <v>24.599999999999994</v>
      </c>
      <c r="O416" s="13" t="s">
        <v>595</v>
      </c>
    </row>
    <row r="417" spans="1:16">
      <c r="A417" s="13" t="s">
        <v>449</v>
      </c>
      <c r="B417" s="10">
        <v>8.5</v>
      </c>
      <c r="C417" s="10">
        <v>15.05</v>
      </c>
      <c r="D417" s="10">
        <v>4</v>
      </c>
      <c r="E417" s="10">
        <v>0</v>
      </c>
      <c r="F417" s="10">
        <v>0</v>
      </c>
      <c r="G417" s="10">
        <v>0</v>
      </c>
      <c r="H417" s="10">
        <v>0</v>
      </c>
      <c r="I417" s="10">
        <v>0</v>
      </c>
      <c r="J417" s="10">
        <v>1.7</v>
      </c>
      <c r="K417" s="10">
        <v>11.4</v>
      </c>
      <c r="L417" s="10">
        <v>7.2</v>
      </c>
      <c r="M417" s="10">
        <v>7.8</v>
      </c>
      <c r="N417" s="10">
        <v>55.65</v>
      </c>
      <c r="O417" s="13" t="s">
        <v>596</v>
      </c>
    </row>
    <row r="418" spans="1:16">
      <c r="A418" s="13" t="s">
        <v>253</v>
      </c>
      <c r="B418" s="10">
        <v>0.1</v>
      </c>
      <c r="C418" s="10">
        <v>0.3</v>
      </c>
      <c r="D418" s="10">
        <v>0.1</v>
      </c>
      <c r="E418" s="10">
        <v>0</v>
      </c>
      <c r="F418" s="10">
        <v>0</v>
      </c>
      <c r="G418" s="10">
        <v>0</v>
      </c>
      <c r="H418" s="10">
        <v>0</v>
      </c>
      <c r="I418" s="10">
        <v>0</v>
      </c>
      <c r="J418" s="10">
        <v>0</v>
      </c>
      <c r="K418" s="10">
        <v>0</v>
      </c>
      <c r="L418" s="10">
        <v>0</v>
      </c>
      <c r="M418" s="10">
        <v>11.6</v>
      </c>
      <c r="N418" s="10">
        <v>12.1</v>
      </c>
      <c r="O418" s="13" t="s">
        <v>597</v>
      </c>
    </row>
    <row r="419" spans="1:16">
      <c r="A419" s="13" t="s">
        <v>450</v>
      </c>
      <c r="B419" s="10">
        <v>2</v>
      </c>
      <c r="C419" s="10">
        <v>13.5</v>
      </c>
      <c r="D419" s="10">
        <v>0.8</v>
      </c>
      <c r="E419" s="10">
        <v>0</v>
      </c>
      <c r="F419" s="10">
        <v>0</v>
      </c>
      <c r="G419" s="10">
        <v>0</v>
      </c>
      <c r="H419" s="10">
        <v>0</v>
      </c>
      <c r="I419" s="10">
        <v>0</v>
      </c>
      <c r="J419" s="10">
        <v>0.2</v>
      </c>
      <c r="K419" s="10">
        <v>2</v>
      </c>
      <c r="L419" s="10">
        <v>2.2999999999999998</v>
      </c>
      <c r="M419" s="10">
        <v>8.6</v>
      </c>
      <c r="N419" s="10">
        <v>29.4</v>
      </c>
      <c r="O419" s="13" t="s">
        <v>598</v>
      </c>
    </row>
    <row r="420" spans="1:16">
      <c r="A420" s="13" t="s">
        <v>451</v>
      </c>
      <c r="B420" s="10">
        <v>2.1</v>
      </c>
      <c r="C420" s="10">
        <v>14.5</v>
      </c>
      <c r="D420" s="10">
        <v>0.3</v>
      </c>
      <c r="E420" s="10">
        <v>0.5</v>
      </c>
      <c r="F420" s="10">
        <v>0</v>
      </c>
      <c r="G420" s="10">
        <v>0</v>
      </c>
      <c r="H420" s="10">
        <v>0</v>
      </c>
      <c r="I420" s="10">
        <v>0</v>
      </c>
      <c r="J420" s="10">
        <v>0</v>
      </c>
      <c r="K420" s="10">
        <v>0.3</v>
      </c>
      <c r="L420" s="10">
        <v>3.6</v>
      </c>
      <c r="M420" s="10">
        <v>18.2</v>
      </c>
      <c r="N420" s="10">
        <v>39.5</v>
      </c>
      <c r="O420" s="13" t="s">
        <v>599</v>
      </c>
      <c r="P420" s="1"/>
    </row>
    <row r="421" spans="1:16">
      <c r="A421" s="13" t="s">
        <v>452</v>
      </c>
      <c r="B421" s="10">
        <v>1.6</v>
      </c>
      <c r="C421" s="10">
        <v>5.3</v>
      </c>
      <c r="D421" s="10">
        <v>0.2</v>
      </c>
      <c r="E421" s="10">
        <v>0</v>
      </c>
      <c r="F421" s="10">
        <v>0.6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>
        <v>1.8</v>
      </c>
      <c r="M421" s="10">
        <v>5.4</v>
      </c>
      <c r="N421" s="10">
        <v>14.9</v>
      </c>
      <c r="O421" s="13" t="s">
        <v>600</v>
      </c>
      <c r="P421" s="1"/>
    </row>
    <row r="422" spans="1:16">
      <c r="A422" s="13" t="s">
        <v>453</v>
      </c>
      <c r="B422" s="10">
        <v>0</v>
      </c>
      <c r="C422" s="10">
        <v>0</v>
      </c>
      <c r="D422" s="10">
        <v>0</v>
      </c>
      <c r="E422" s="10">
        <v>0</v>
      </c>
      <c r="F422" s="10">
        <v>0.3</v>
      </c>
      <c r="G422" s="10">
        <v>0</v>
      </c>
      <c r="H422" s="10">
        <v>0</v>
      </c>
      <c r="I422" s="10">
        <v>0</v>
      </c>
      <c r="J422" s="10">
        <v>0</v>
      </c>
      <c r="K422" s="10">
        <v>0</v>
      </c>
      <c r="L422" s="10">
        <v>0.7</v>
      </c>
      <c r="M422" s="10">
        <v>0</v>
      </c>
      <c r="N422" s="10">
        <v>1</v>
      </c>
      <c r="O422" s="13" t="s">
        <v>601</v>
      </c>
      <c r="P422" s="1"/>
    </row>
    <row r="423" spans="1:16">
      <c r="A423" s="13" t="s">
        <v>454</v>
      </c>
      <c r="B423" s="10">
        <v>0.5</v>
      </c>
      <c r="C423" s="10">
        <v>19.899999999999999</v>
      </c>
      <c r="D423" s="10">
        <v>0</v>
      </c>
      <c r="E423" s="10">
        <v>0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10">
        <v>2.7</v>
      </c>
      <c r="M423" s="10">
        <v>0</v>
      </c>
      <c r="N423" s="10">
        <v>23.099999999999998</v>
      </c>
      <c r="O423" s="13" t="s">
        <v>602</v>
      </c>
      <c r="P423" s="1"/>
    </row>
    <row r="424" spans="1:16">
      <c r="A424" s="17" t="s">
        <v>391</v>
      </c>
      <c r="B424" s="18">
        <f t="shared" ref="B424:N424" si="23">AVERAGE(B402:B423)</f>
        <v>1.5142857142857145</v>
      </c>
      <c r="C424" s="18">
        <f t="shared" si="23"/>
        <v>9.8054545454545465</v>
      </c>
      <c r="D424" s="18">
        <f t="shared" si="23"/>
        <v>0.44090909090909097</v>
      </c>
      <c r="E424" s="18">
        <f t="shared" si="23"/>
        <v>5.4545454545454543E-2</v>
      </c>
      <c r="F424" s="18">
        <f t="shared" si="23"/>
        <v>0.11818181818181817</v>
      </c>
      <c r="G424" s="18">
        <f t="shared" si="23"/>
        <v>0</v>
      </c>
      <c r="H424" s="18">
        <f t="shared" si="23"/>
        <v>0</v>
      </c>
      <c r="I424" s="18">
        <f t="shared" si="23"/>
        <v>4.5454545454545461E-3</v>
      </c>
      <c r="J424" s="18">
        <f t="shared" si="23"/>
        <v>0.23636363636363636</v>
      </c>
      <c r="K424" s="18">
        <f t="shared" si="23"/>
        <v>0.95454545454545459</v>
      </c>
      <c r="L424" s="18">
        <f t="shared" si="23"/>
        <v>2.7181818181818187</v>
      </c>
      <c r="M424" s="18">
        <f t="shared" si="23"/>
        <v>6.7590909090909088</v>
      </c>
      <c r="N424" s="18">
        <f t="shared" si="23"/>
        <v>22.537272727272725</v>
      </c>
      <c r="O424" s="19" t="s">
        <v>392</v>
      </c>
      <c r="P424" s="1"/>
    </row>
    <row r="426" spans="1:16" ht="16.5" customHeight="1">
      <c r="A426" s="55" t="s">
        <v>606</v>
      </c>
      <c r="B426" s="55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30" t="s">
        <v>605</v>
      </c>
      <c r="P426" s="4"/>
    </row>
    <row r="427" spans="1:16">
      <c r="A427" s="4" t="s">
        <v>0</v>
      </c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 t="s">
        <v>1</v>
      </c>
      <c r="P427" s="1"/>
    </row>
    <row r="428" spans="1:16">
      <c r="A428" s="51" t="s">
        <v>2</v>
      </c>
      <c r="B428" s="13" t="s">
        <v>3</v>
      </c>
      <c r="C428" s="13" t="s">
        <v>4</v>
      </c>
      <c r="D428" s="13" t="s">
        <v>5</v>
      </c>
      <c r="E428" s="13" t="s">
        <v>6</v>
      </c>
      <c r="F428" s="13" t="s">
        <v>7</v>
      </c>
      <c r="G428" s="13" t="s">
        <v>8</v>
      </c>
      <c r="H428" s="13" t="s">
        <v>9</v>
      </c>
      <c r="I428" s="13" t="s">
        <v>10</v>
      </c>
      <c r="J428" s="13" t="s">
        <v>11</v>
      </c>
      <c r="K428" s="13" t="s">
        <v>12</v>
      </c>
      <c r="L428" s="13" t="s">
        <v>13</v>
      </c>
      <c r="M428" s="13" t="s">
        <v>14</v>
      </c>
      <c r="N428" s="13" t="s">
        <v>15</v>
      </c>
      <c r="O428" s="56" t="s">
        <v>16</v>
      </c>
      <c r="P428" s="1"/>
    </row>
    <row r="429" spans="1:16">
      <c r="A429" s="52"/>
      <c r="B429" s="14" t="s">
        <v>17</v>
      </c>
      <c r="C429" s="14" t="s">
        <v>18</v>
      </c>
      <c r="D429" s="14" t="s">
        <v>19</v>
      </c>
      <c r="E429" s="14" t="s">
        <v>20</v>
      </c>
      <c r="F429" s="14" t="s">
        <v>21</v>
      </c>
      <c r="G429" s="14" t="s">
        <v>22</v>
      </c>
      <c r="H429" s="14" t="s">
        <v>23</v>
      </c>
      <c r="I429" s="14" t="s">
        <v>24</v>
      </c>
      <c r="J429" s="14" t="s">
        <v>25</v>
      </c>
      <c r="K429" s="14" t="s">
        <v>26</v>
      </c>
      <c r="L429" s="14" t="s">
        <v>27</v>
      </c>
      <c r="M429" s="14" t="s">
        <v>28</v>
      </c>
      <c r="N429" s="14" t="s">
        <v>29</v>
      </c>
      <c r="O429" s="57"/>
      <c r="P429" s="1"/>
    </row>
    <row r="430" spans="1:16">
      <c r="A430" s="13" t="s">
        <v>292</v>
      </c>
      <c r="B430" s="10">
        <v>26</v>
      </c>
      <c r="C430" s="10">
        <v>2</v>
      </c>
      <c r="D430" s="10">
        <v>42</v>
      </c>
      <c r="E430" s="10">
        <v>39</v>
      </c>
      <c r="F430" s="10">
        <v>34</v>
      </c>
      <c r="G430" s="10">
        <v>4</v>
      </c>
      <c r="H430" s="10">
        <v>4</v>
      </c>
      <c r="I430" s="10">
        <v>6</v>
      </c>
      <c r="J430" s="10">
        <v>3</v>
      </c>
      <c r="K430" s="10">
        <v>5</v>
      </c>
      <c r="L430" s="10">
        <v>48</v>
      </c>
      <c r="M430" s="10">
        <v>52</v>
      </c>
      <c r="N430" s="10">
        <v>75.399999999999991</v>
      </c>
      <c r="O430" s="13" t="s">
        <v>254</v>
      </c>
    </row>
    <row r="431" spans="1:16">
      <c r="A431" s="17" t="s">
        <v>391</v>
      </c>
      <c r="B431" s="18">
        <f>B430</f>
        <v>26</v>
      </c>
      <c r="C431" s="18">
        <f t="shared" ref="C431:N431" si="24">C430</f>
        <v>2</v>
      </c>
      <c r="D431" s="18">
        <f t="shared" si="24"/>
        <v>42</v>
      </c>
      <c r="E431" s="18">
        <f t="shared" si="24"/>
        <v>39</v>
      </c>
      <c r="F431" s="18">
        <f t="shared" si="24"/>
        <v>34</v>
      </c>
      <c r="G431" s="18">
        <f t="shared" si="24"/>
        <v>4</v>
      </c>
      <c r="H431" s="18">
        <f t="shared" si="24"/>
        <v>4</v>
      </c>
      <c r="I431" s="18">
        <f t="shared" si="24"/>
        <v>6</v>
      </c>
      <c r="J431" s="18">
        <f t="shared" si="24"/>
        <v>3</v>
      </c>
      <c r="K431" s="18">
        <f t="shared" si="24"/>
        <v>5</v>
      </c>
      <c r="L431" s="18">
        <f t="shared" si="24"/>
        <v>48</v>
      </c>
      <c r="M431" s="18">
        <f t="shared" si="24"/>
        <v>52</v>
      </c>
      <c r="N431" s="18">
        <f t="shared" si="24"/>
        <v>75.399999999999991</v>
      </c>
      <c r="O431" s="19" t="s">
        <v>392</v>
      </c>
      <c r="P431" s="1"/>
    </row>
    <row r="434" spans="1:16" ht="19.5" customHeight="1">
      <c r="A434" s="55" t="s">
        <v>700</v>
      </c>
      <c r="B434" s="55"/>
      <c r="C434" s="55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30" t="s">
        <v>623</v>
      </c>
      <c r="P434" s="4"/>
    </row>
    <row r="435" spans="1:16">
      <c r="A435" s="4" t="s">
        <v>0</v>
      </c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 t="s">
        <v>1</v>
      </c>
      <c r="P435" s="4"/>
    </row>
    <row r="436" spans="1:16">
      <c r="A436" s="51" t="s">
        <v>2</v>
      </c>
      <c r="B436" s="13" t="s">
        <v>3</v>
      </c>
      <c r="C436" s="13" t="s">
        <v>4</v>
      </c>
      <c r="D436" s="13" t="s">
        <v>5</v>
      </c>
      <c r="E436" s="13" t="s">
        <v>6</v>
      </c>
      <c r="F436" s="13" t="s">
        <v>7</v>
      </c>
      <c r="G436" s="13" t="s">
        <v>8</v>
      </c>
      <c r="H436" s="13" t="s">
        <v>9</v>
      </c>
      <c r="I436" s="13" t="s">
        <v>10</v>
      </c>
      <c r="J436" s="13" t="s">
        <v>11</v>
      </c>
      <c r="K436" s="13" t="s">
        <v>12</v>
      </c>
      <c r="L436" s="13" t="s">
        <v>13</v>
      </c>
      <c r="M436" s="13" t="s">
        <v>14</v>
      </c>
      <c r="N436" s="13" t="s">
        <v>15</v>
      </c>
      <c r="O436" s="53" t="s">
        <v>16</v>
      </c>
      <c r="P436" s="4"/>
    </row>
    <row r="437" spans="1:16">
      <c r="A437" s="52"/>
      <c r="B437" s="14" t="s">
        <v>17</v>
      </c>
      <c r="C437" s="14" t="s">
        <v>18</v>
      </c>
      <c r="D437" s="14" t="s">
        <v>19</v>
      </c>
      <c r="E437" s="14" t="s">
        <v>20</v>
      </c>
      <c r="F437" s="14" t="s">
        <v>21</v>
      </c>
      <c r="G437" s="14" t="s">
        <v>22</v>
      </c>
      <c r="H437" s="14" t="s">
        <v>23</v>
      </c>
      <c r="I437" s="14" t="s">
        <v>24</v>
      </c>
      <c r="J437" s="14" t="s">
        <v>25</v>
      </c>
      <c r="K437" s="14" t="s">
        <v>26</v>
      </c>
      <c r="L437" s="14" t="s">
        <v>27</v>
      </c>
      <c r="M437" s="14" t="s">
        <v>28</v>
      </c>
      <c r="N437" s="14" t="s">
        <v>29</v>
      </c>
      <c r="O437" s="54"/>
      <c r="P437" s="4"/>
    </row>
    <row r="438" spans="1:16">
      <c r="A438" s="13" t="s">
        <v>255</v>
      </c>
      <c r="B438" s="7">
        <v>0</v>
      </c>
      <c r="C438" s="7">
        <v>0</v>
      </c>
      <c r="D438" s="7">
        <v>0</v>
      </c>
      <c r="E438" s="7">
        <v>0</v>
      </c>
      <c r="F438" s="7">
        <v>0</v>
      </c>
      <c r="G438" s="7">
        <v>0</v>
      </c>
      <c r="H438" s="7">
        <v>0</v>
      </c>
      <c r="I438" s="7">
        <v>6.3</v>
      </c>
      <c r="J438" s="7">
        <v>5</v>
      </c>
      <c r="K438" s="7">
        <v>0.5</v>
      </c>
      <c r="L438" s="7">
        <v>0.6</v>
      </c>
      <c r="M438" s="7">
        <v>0.1</v>
      </c>
      <c r="N438" s="7">
        <f t="shared" ref="N438:N448" si="25">SUM(B438:M438)</f>
        <v>12.5</v>
      </c>
      <c r="O438" s="32" t="s">
        <v>256</v>
      </c>
      <c r="P438" s="1"/>
    </row>
    <row r="439" spans="1:16">
      <c r="A439" s="13" t="s">
        <v>617</v>
      </c>
      <c r="B439" s="7">
        <v>0</v>
      </c>
      <c r="C439" s="7">
        <v>0.1</v>
      </c>
      <c r="D439" s="7">
        <v>0</v>
      </c>
      <c r="E439" s="7">
        <v>3.54</v>
      </c>
      <c r="F439" s="7">
        <v>1.4</v>
      </c>
      <c r="G439" s="7">
        <v>2.1</v>
      </c>
      <c r="H439" s="7">
        <v>22.49</v>
      </c>
      <c r="I439" s="7">
        <v>93.67</v>
      </c>
      <c r="J439" s="7">
        <v>12.39</v>
      </c>
      <c r="K439" s="7">
        <v>0</v>
      </c>
      <c r="L439" s="7">
        <v>0</v>
      </c>
      <c r="M439" s="7">
        <v>0.2</v>
      </c>
      <c r="N439" s="7">
        <f t="shared" si="25"/>
        <v>135.88999999999999</v>
      </c>
      <c r="O439" s="32" t="s">
        <v>615</v>
      </c>
      <c r="P439" s="1"/>
    </row>
    <row r="440" spans="1:16">
      <c r="A440" s="13" t="s">
        <v>616</v>
      </c>
      <c r="B440" s="7">
        <v>0</v>
      </c>
      <c r="C440" s="7">
        <v>0.1</v>
      </c>
      <c r="D440" s="7">
        <v>0</v>
      </c>
      <c r="E440" s="7">
        <v>0</v>
      </c>
      <c r="F440" s="7">
        <v>0</v>
      </c>
      <c r="G440" s="7">
        <v>1.5</v>
      </c>
      <c r="H440" s="7">
        <v>2.2999999999999998</v>
      </c>
      <c r="I440" s="7">
        <v>147.13999999999999</v>
      </c>
      <c r="J440" s="7">
        <v>40.06</v>
      </c>
      <c r="K440" s="7">
        <v>2.84</v>
      </c>
      <c r="L440" s="7">
        <v>0.3</v>
      </c>
      <c r="M440" s="7">
        <v>0</v>
      </c>
      <c r="N440" s="7">
        <f t="shared" si="25"/>
        <v>194.24</v>
      </c>
      <c r="O440" s="32" t="s">
        <v>257</v>
      </c>
      <c r="P440" s="1"/>
    </row>
    <row r="441" spans="1:16">
      <c r="A441" s="13" t="s">
        <v>622</v>
      </c>
      <c r="B441" s="7">
        <v>0</v>
      </c>
      <c r="C441" s="7">
        <v>0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29.37</v>
      </c>
      <c r="J441" s="7">
        <v>20.350000000000001</v>
      </c>
      <c r="K441" s="7">
        <v>0.3</v>
      </c>
      <c r="L441" s="7">
        <v>0.2</v>
      </c>
      <c r="M441" s="7">
        <v>0</v>
      </c>
      <c r="N441" s="7">
        <f t="shared" si="25"/>
        <v>50.22</v>
      </c>
      <c r="O441" s="32" t="s">
        <v>258</v>
      </c>
      <c r="P441" s="1"/>
    </row>
    <row r="442" spans="1:16">
      <c r="A442" s="13" t="s">
        <v>621</v>
      </c>
      <c r="B442" s="7">
        <v>0</v>
      </c>
      <c r="C442" s="7">
        <v>0</v>
      </c>
      <c r="D442" s="7">
        <v>0</v>
      </c>
      <c r="E442" s="7">
        <v>0</v>
      </c>
      <c r="F442" s="7">
        <v>0</v>
      </c>
      <c r="G442" s="7">
        <v>2.9</v>
      </c>
      <c r="H442" s="7">
        <v>5.96</v>
      </c>
      <c r="I442" s="7">
        <v>225.6</v>
      </c>
      <c r="J442" s="7">
        <v>29.7</v>
      </c>
      <c r="K442" s="7">
        <v>0.5</v>
      </c>
      <c r="L442" s="7">
        <v>0</v>
      </c>
      <c r="M442" s="7">
        <v>0.4</v>
      </c>
      <c r="N442" s="7">
        <f t="shared" si="25"/>
        <v>265.05999999999995</v>
      </c>
      <c r="O442" s="32" t="s">
        <v>259</v>
      </c>
      <c r="P442" s="1"/>
    </row>
    <row r="443" spans="1:16">
      <c r="A443" s="13" t="s">
        <v>620</v>
      </c>
      <c r="B443" s="7">
        <v>0</v>
      </c>
      <c r="C443" s="7">
        <v>0</v>
      </c>
      <c r="D443" s="7">
        <v>0</v>
      </c>
      <c r="E443" s="7">
        <v>0</v>
      </c>
      <c r="F443" s="7">
        <v>0</v>
      </c>
      <c r="G443" s="7">
        <v>1.8</v>
      </c>
      <c r="H443" s="7">
        <v>0</v>
      </c>
      <c r="I443" s="7">
        <v>119.48</v>
      </c>
      <c r="J443" s="7">
        <v>48.11</v>
      </c>
      <c r="K443" s="7">
        <v>4.4000000000000004</v>
      </c>
      <c r="L443" s="7">
        <v>0.9</v>
      </c>
      <c r="M443" s="7">
        <v>1.1000000000000001</v>
      </c>
      <c r="N443" s="7">
        <f t="shared" si="25"/>
        <v>175.79</v>
      </c>
      <c r="O443" s="32" t="s">
        <v>260</v>
      </c>
      <c r="P443" s="1"/>
    </row>
    <row r="444" spans="1:16">
      <c r="A444" s="13" t="s">
        <v>619</v>
      </c>
      <c r="B444" s="7">
        <v>0</v>
      </c>
      <c r="C444" s="7">
        <v>0</v>
      </c>
      <c r="D444" s="7">
        <v>0</v>
      </c>
      <c r="E444" s="7">
        <v>0</v>
      </c>
      <c r="F444" s="7">
        <v>0</v>
      </c>
      <c r="G444" s="7">
        <v>0.2</v>
      </c>
      <c r="H444" s="7">
        <v>3.2</v>
      </c>
      <c r="I444" s="7">
        <v>23.89</v>
      </c>
      <c r="J444" s="7">
        <v>19.25</v>
      </c>
      <c r="K444" s="7">
        <v>0</v>
      </c>
      <c r="L444" s="7">
        <v>0.4</v>
      </c>
      <c r="M444" s="7">
        <v>0</v>
      </c>
      <c r="N444" s="7">
        <f t="shared" si="25"/>
        <v>46.94</v>
      </c>
      <c r="O444" s="32" t="s">
        <v>261</v>
      </c>
      <c r="P444" s="1"/>
    </row>
    <row r="445" spans="1:16">
      <c r="A445" s="13" t="s">
        <v>618</v>
      </c>
      <c r="B445" s="7">
        <v>0</v>
      </c>
      <c r="C445" s="7">
        <v>0</v>
      </c>
      <c r="D445" s="7">
        <v>0.8</v>
      </c>
      <c r="E445" s="7">
        <v>0</v>
      </c>
      <c r="F445" s="7">
        <v>0</v>
      </c>
      <c r="G445" s="7">
        <v>0</v>
      </c>
      <c r="H445" s="7">
        <v>0</v>
      </c>
      <c r="I445" s="7">
        <v>3.8</v>
      </c>
      <c r="J445" s="7">
        <v>33.700000000000003</v>
      </c>
      <c r="K445" s="7">
        <v>0.5</v>
      </c>
      <c r="L445" s="7">
        <v>3.7</v>
      </c>
      <c r="M445" s="7">
        <v>0.7</v>
      </c>
      <c r="N445" s="7">
        <f t="shared" si="25"/>
        <v>43.20000000000001</v>
      </c>
      <c r="O445" s="32" t="s">
        <v>262</v>
      </c>
      <c r="P445" s="1"/>
    </row>
    <row r="446" spans="1:16">
      <c r="A446" s="13" t="s">
        <v>263</v>
      </c>
      <c r="B446" s="7">
        <v>0</v>
      </c>
      <c r="C446" s="7">
        <v>0</v>
      </c>
      <c r="D446" s="7">
        <v>0</v>
      </c>
      <c r="E446" s="7">
        <v>0.1</v>
      </c>
      <c r="F446" s="7">
        <v>0</v>
      </c>
      <c r="G446" s="7">
        <v>0.8</v>
      </c>
      <c r="H446" s="7">
        <v>0</v>
      </c>
      <c r="I446" s="7">
        <v>1.7</v>
      </c>
      <c r="J446" s="7">
        <v>0.7</v>
      </c>
      <c r="K446" s="7">
        <v>5.6</v>
      </c>
      <c r="L446" s="7">
        <v>3.6</v>
      </c>
      <c r="M446" s="7">
        <v>5.6</v>
      </c>
      <c r="N446" s="7">
        <f t="shared" si="25"/>
        <v>18.099999999999998</v>
      </c>
      <c r="O446" s="32" t="s">
        <v>264</v>
      </c>
      <c r="P446" s="1"/>
    </row>
    <row r="447" spans="1:16">
      <c r="A447" s="15" t="s">
        <v>265</v>
      </c>
      <c r="B447" s="8">
        <v>0</v>
      </c>
      <c r="C447" s="8">
        <v>0</v>
      </c>
      <c r="D447" s="8">
        <v>0</v>
      </c>
      <c r="E447" s="8">
        <v>0</v>
      </c>
      <c r="F447" s="8">
        <v>0.5</v>
      </c>
      <c r="G447" s="8">
        <v>9.59</v>
      </c>
      <c r="H447" s="8">
        <v>132.09</v>
      </c>
      <c r="I447" s="8">
        <v>244.71</v>
      </c>
      <c r="J447" s="8">
        <v>155.71</v>
      </c>
      <c r="K447" s="8">
        <v>57.94</v>
      </c>
      <c r="L447" s="8">
        <v>0.7</v>
      </c>
      <c r="M447" s="8">
        <v>0</v>
      </c>
      <c r="N447" s="7">
        <f t="shared" si="25"/>
        <v>601.24</v>
      </c>
      <c r="O447" s="32" t="s">
        <v>266</v>
      </c>
      <c r="P447" s="1"/>
    </row>
    <row r="448" spans="1:16">
      <c r="A448" s="13" t="s">
        <v>267</v>
      </c>
      <c r="B448" s="7">
        <v>0</v>
      </c>
      <c r="C448" s="7">
        <v>0</v>
      </c>
      <c r="D448" s="7">
        <v>0</v>
      </c>
      <c r="E448" s="7">
        <v>0.3</v>
      </c>
      <c r="F448" s="7">
        <v>0.5</v>
      </c>
      <c r="G448" s="7">
        <v>0</v>
      </c>
      <c r="H448" s="7">
        <v>0.4</v>
      </c>
      <c r="I448" s="7">
        <v>2.9</v>
      </c>
      <c r="J448" s="7">
        <v>9.5</v>
      </c>
      <c r="K448" s="7">
        <v>0.1</v>
      </c>
      <c r="L448" s="7">
        <v>4.3</v>
      </c>
      <c r="M448" s="7">
        <v>1.4</v>
      </c>
      <c r="N448" s="7">
        <f t="shared" si="25"/>
        <v>19.399999999999999</v>
      </c>
      <c r="O448" s="32" t="s">
        <v>268</v>
      </c>
      <c r="P448" s="1"/>
    </row>
    <row r="449" spans="1:16">
      <c r="A449" s="17" t="s">
        <v>391</v>
      </c>
      <c r="B449" s="18">
        <f t="shared" ref="B449:N449" si="26">AVERAGE(B438:B448)</f>
        <v>0</v>
      </c>
      <c r="C449" s="18">
        <f t="shared" si="26"/>
        <v>1.8181818181818184E-2</v>
      </c>
      <c r="D449" s="18">
        <f t="shared" si="26"/>
        <v>7.2727272727272738E-2</v>
      </c>
      <c r="E449" s="18">
        <f t="shared" si="26"/>
        <v>0.35818181818181816</v>
      </c>
      <c r="F449" s="18">
        <f t="shared" si="26"/>
        <v>0.21818181818181817</v>
      </c>
      <c r="G449" s="18">
        <f t="shared" si="26"/>
        <v>1.7172727272727273</v>
      </c>
      <c r="H449" s="18">
        <f t="shared" si="26"/>
        <v>15.130909090909093</v>
      </c>
      <c r="I449" s="18">
        <f t="shared" si="26"/>
        <v>81.687272727272727</v>
      </c>
      <c r="J449" s="18">
        <f t="shared" si="26"/>
        <v>34.042727272727276</v>
      </c>
      <c r="K449" s="18">
        <f t="shared" si="26"/>
        <v>6.6072727272727265</v>
      </c>
      <c r="L449" s="18">
        <f t="shared" si="26"/>
        <v>1.3363636363636362</v>
      </c>
      <c r="M449" s="18">
        <f t="shared" si="26"/>
        <v>0.86363636363636365</v>
      </c>
      <c r="N449" s="18">
        <f t="shared" si="26"/>
        <v>142.05272727272725</v>
      </c>
      <c r="O449" s="19" t="s">
        <v>392</v>
      </c>
      <c r="P449" s="1"/>
    </row>
    <row r="450" spans="1:16">
      <c r="A450" s="3" t="s">
        <v>396</v>
      </c>
    </row>
    <row r="455" spans="1:16" ht="21.75" customHeight="1">
      <c r="A455" s="55" t="s">
        <v>508</v>
      </c>
      <c r="B455" s="55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30" t="s">
        <v>614</v>
      </c>
      <c r="P455" s="4"/>
    </row>
    <row r="456" spans="1:16">
      <c r="A456" s="4" t="s">
        <v>0</v>
      </c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 t="s">
        <v>1</v>
      </c>
      <c r="P456" s="4"/>
    </row>
    <row r="457" spans="1:16">
      <c r="A457" s="51" t="s">
        <v>2</v>
      </c>
      <c r="B457" s="13" t="s">
        <v>3</v>
      </c>
      <c r="C457" s="13" t="s">
        <v>4</v>
      </c>
      <c r="D457" s="13" t="s">
        <v>5</v>
      </c>
      <c r="E457" s="13" t="s">
        <v>6</v>
      </c>
      <c r="F457" s="13" t="s">
        <v>7</v>
      </c>
      <c r="G457" s="13" t="s">
        <v>8</v>
      </c>
      <c r="H457" s="13" t="s">
        <v>9</v>
      </c>
      <c r="I457" s="13" t="s">
        <v>10</v>
      </c>
      <c r="J457" s="13" t="s">
        <v>11</v>
      </c>
      <c r="K457" s="13" t="s">
        <v>12</v>
      </c>
      <c r="L457" s="13" t="s">
        <v>13</v>
      </c>
      <c r="M457" s="13" t="s">
        <v>14</v>
      </c>
      <c r="N457" s="13" t="s">
        <v>15</v>
      </c>
      <c r="O457" s="53" t="s">
        <v>16</v>
      </c>
      <c r="P457" s="4"/>
    </row>
    <row r="458" spans="1:16">
      <c r="A458" s="52"/>
      <c r="B458" s="14" t="s">
        <v>17</v>
      </c>
      <c r="C458" s="14" t="s">
        <v>18</v>
      </c>
      <c r="D458" s="14" t="s">
        <v>19</v>
      </c>
      <c r="E458" s="14" t="s">
        <v>20</v>
      </c>
      <c r="F458" s="14" t="s">
        <v>21</v>
      </c>
      <c r="G458" s="14" t="s">
        <v>22</v>
      </c>
      <c r="H458" s="14" t="s">
        <v>23</v>
      </c>
      <c r="I458" s="14" t="s">
        <v>24</v>
      </c>
      <c r="J458" s="14" t="s">
        <v>25</v>
      </c>
      <c r="K458" s="14" t="s">
        <v>26</v>
      </c>
      <c r="L458" s="14" t="s">
        <v>27</v>
      </c>
      <c r="M458" s="14" t="s">
        <v>28</v>
      </c>
      <c r="N458" s="14" t="s">
        <v>29</v>
      </c>
      <c r="O458" s="54"/>
      <c r="P458" s="4"/>
    </row>
    <row r="459" spans="1:16">
      <c r="A459" s="13" t="s">
        <v>608</v>
      </c>
      <c r="B459" s="7">
        <v>0.1</v>
      </c>
      <c r="C459" s="7">
        <v>32.93</v>
      </c>
      <c r="D459" s="7">
        <v>0</v>
      </c>
      <c r="E459" s="7">
        <v>62.5</v>
      </c>
      <c r="F459" s="7">
        <v>16.739999999999998</v>
      </c>
      <c r="G459" s="7">
        <v>0</v>
      </c>
      <c r="H459" s="7">
        <v>82.39</v>
      </c>
      <c r="I459" s="7">
        <v>17.34</v>
      </c>
      <c r="J459" s="7">
        <v>0</v>
      </c>
      <c r="K459" s="7">
        <v>17.899999999999999</v>
      </c>
      <c r="L459" s="7">
        <v>0</v>
      </c>
      <c r="M459" s="7">
        <v>0</v>
      </c>
      <c r="N459" s="7">
        <f>SUM(B459:M459)</f>
        <v>229.9</v>
      </c>
      <c r="O459" s="16" t="s">
        <v>269</v>
      </c>
      <c r="P459" s="1"/>
    </row>
    <row r="460" spans="1:16">
      <c r="A460" s="13" t="s">
        <v>609</v>
      </c>
      <c r="B460" s="7">
        <v>0.4</v>
      </c>
      <c r="C460" s="7">
        <v>11.46</v>
      </c>
      <c r="D460" s="7">
        <v>2.8</v>
      </c>
      <c r="E460" s="7">
        <v>24.4</v>
      </c>
      <c r="F460" s="7">
        <v>32.04</v>
      </c>
      <c r="G460" s="7">
        <v>0</v>
      </c>
      <c r="H460" s="7">
        <v>128.29</v>
      </c>
      <c r="I460" s="7">
        <v>2.9</v>
      </c>
      <c r="J460" s="7">
        <v>5.2</v>
      </c>
      <c r="K460" s="7">
        <v>30.73</v>
      </c>
      <c r="L460" s="7">
        <v>3.1</v>
      </c>
      <c r="M460" s="7">
        <v>0</v>
      </c>
      <c r="N460" s="7">
        <f t="shared" ref="N460:N464" si="27">SUM(B460:M460)</f>
        <v>241.31999999999996</v>
      </c>
      <c r="O460" s="16" t="s">
        <v>270</v>
      </c>
      <c r="P460" s="1"/>
    </row>
    <row r="461" spans="1:16">
      <c r="A461" s="13" t="s">
        <v>610</v>
      </c>
      <c r="B461" s="7">
        <v>0.6</v>
      </c>
      <c r="C461" s="7">
        <v>1.4</v>
      </c>
      <c r="D461" s="7">
        <v>0</v>
      </c>
      <c r="E461" s="7">
        <v>10.5</v>
      </c>
      <c r="F461" s="7">
        <v>21.48</v>
      </c>
      <c r="G461" s="7">
        <v>0</v>
      </c>
      <c r="H461" s="7">
        <v>41.82</v>
      </c>
      <c r="I461" s="7">
        <v>0.1</v>
      </c>
      <c r="J461" s="7">
        <v>3.2</v>
      </c>
      <c r="K461" s="7">
        <v>31.9</v>
      </c>
      <c r="L461" s="7">
        <v>0</v>
      </c>
      <c r="M461" s="7">
        <v>0</v>
      </c>
      <c r="N461" s="7">
        <f t="shared" si="27"/>
        <v>111</v>
      </c>
      <c r="O461" s="16" t="s">
        <v>271</v>
      </c>
      <c r="P461" s="1"/>
    </row>
    <row r="462" spans="1:16">
      <c r="A462" s="13" t="s">
        <v>613</v>
      </c>
      <c r="B462" s="7">
        <v>0.1</v>
      </c>
      <c r="C462" s="7">
        <v>32.93</v>
      </c>
      <c r="D462" s="7">
        <v>0</v>
      </c>
      <c r="E462" s="7">
        <v>62.5</v>
      </c>
      <c r="F462" s="7">
        <v>16.739999999999998</v>
      </c>
      <c r="G462" s="7">
        <v>0</v>
      </c>
      <c r="H462" s="7">
        <v>82.39</v>
      </c>
      <c r="I462" s="7">
        <v>17.34</v>
      </c>
      <c r="J462" s="7">
        <v>0</v>
      </c>
      <c r="K462" s="7">
        <v>17.899999999999999</v>
      </c>
      <c r="L462" s="7">
        <v>0</v>
      </c>
      <c r="M462" s="7">
        <v>0</v>
      </c>
      <c r="N462" s="7">
        <f t="shared" si="27"/>
        <v>229.9</v>
      </c>
      <c r="O462" s="16" t="s">
        <v>272</v>
      </c>
      <c r="P462" s="1"/>
    </row>
    <row r="463" spans="1:16">
      <c r="A463" s="13" t="s">
        <v>611</v>
      </c>
      <c r="B463" s="7">
        <v>1.6</v>
      </c>
      <c r="C463" s="7">
        <v>14.3</v>
      </c>
      <c r="D463" s="7">
        <v>0.8</v>
      </c>
      <c r="E463" s="7">
        <v>92.74</v>
      </c>
      <c r="F463" s="7">
        <v>126.9</v>
      </c>
      <c r="G463" s="7">
        <v>51.59</v>
      </c>
      <c r="H463" s="7">
        <v>113.13</v>
      </c>
      <c r="I463" s="7">
        <v>102.08</v>
      </c>
      <c r="J463" s="7">
        <v>141.21</v>
      </c>
      <c r="K463" s="7">
        <v>186.65</v>
      </c>
      <c r="L463" s="7">
        <v>5.7</v>
      </c>
      <c r="M463" s="7">
        <v>0.3</v>
      </c>
      <c r="N463" s="7">
        <f t="shared" si="27"/>
        <v>837</v>
      </c>
      <c r="O463" s="16" t="s">
        <v>273</v>
      </c>
      <c r="P463" s="1"/>
    </row>
    <row r="464" spans="1:16">
      <c r="A464" s="13" t="s">
        <v>632</v>
      </c>
      <c r="B464" s="7">
        <v>1.1000000000000001</v>
      </c>
      <c r="C464" s="7">
        <v>1.2</v>
      </c>
      <c r="D464" s="7">
        <v>0</v>
      </c>
      <c r="E464" s="7">
        <v>5</v>
      </c>
      <c r="F464" s="7">
        <v>4.5</v>
      </c>
      <c r="G464" s="7">
        <v>0</v>
      </c>
      <c r="H464" s="7">
        <v>47.35</v>
      </c>
      <c r="I464" s="7">
        <v>2.9</v>
      </c>
      <c r="J464" s="7">
        <v>1.6</v>
      </c>
      <c r="K464" s="7">
        <v>49.58</v>
      </c>
      <c r="L464" s="7">
        <v>0</v>
      </c>
      <c r="M464" s="7">
        <v>0</v>
      </c>
      <c r="N464" s="7">
        <f t="shared" si="27"/>
        <v>113.23</v>
      </c>
      <c r="O464" s="16" t="s">
        <v>631</v>
      </c>
      <c r="P464" s="1"/>
    </row>
    <row r="465" spans="1:16">
      <c r="A465" s="13" t="s">
        <v>612</v>
      </c>
      <c r="B465" s="7">
        <v>2.7</v>
      </c>
      <c r="C465" s="7">
        <v>17.899999999999999</v>
      </c>
      <c r="D465" s="7">
        <v>0.8</v>
      </c>
      <c r="E465" s="7">
        <v>88.82</v>
      </c>
      <c r="F465" s="7">
        <v>132.32</v>
      </c>
      <c r="G465" s="7">
        <v>77.47</v>
      </c>
      <c r="H465" s="7">
        <v>144.75</v>
      </c>
      <c r="I465" s="7">
        <v>134.54</v>
      </c>
      <c r="J465" s="7">
        <v>119.78</v>
      </c>
      <c r="K465" s="7">
        <v>180.61</v>
      </c>
      <c r="L465" s="7">
        <v>5.8</v>
      </c>
      <c r="M465" s="7">
        <v>0.3</v>
      </c>
      <c r="N465" s="7">
        <f>SUM(B465:M465)</f>
        <v>905.78999999999985</v>
      </c>
      <c r="O465" s="16" t="s">
        <v>274</v>
      </c>
      <c r="P465" s="1"/>
    </row>
    <row r="466" spans="1:16">
      <c r="A466" s="17" t="s">
        <v>391</v>
      </c>
      <c r="B466" s="18">
        <f t="shared" ref="B466:N466" si="28">AVERAGE(B459:B465)</f>
        <v>0.94285714285714295</v>
      </c>
      <c r="C466" s="18">
        <f t="shared" si="28"/>
        <v>16.017142857142858</v>
      </c>
      <c r="D466" s="18">
        <f t="shared" si="28"/>
        <v>0.62857142857142845</v>
      </c>
      <c r="E466" s="18">
        <f t="shared" si="28"/>
        <v>49.494285714285709</v>
      </c>
      <c r="F466" s="18">
        <f t="shared" si="28"/>
        <v>50.102857142857147</v>
      </c>
      <c r="G466" s="18">
        <f t="shared" si="28"/>
        <v>18.437142857142856</v>
      </c>
      <c r="H466" s="18">
        <f t="shared" si="28"/>
        <v>91.445714285714288</v>
      </c>
      <c r="I466" s="18">
        <f t="shared" si="28"/>
        <v>39.6</v>
      </c>
      <c r="J466" s="18">
        <f t="shared" si="28"/>
        <v>38.712857142857146</v>
      </c>
      <c r="K466" s="18">
        <f t="shared" si="28"/>
        <v>73.61</v>
      </c>
      <c r="L466" s="18">
        <f t="shared" si="28"/>
        <v>2.0857142857142859</v>
      </c>
      <c r="M466" s="18">
        <f t="shared" si="28"/>
        <v>8.5714285714285715E-2</v>
      </c>
      <c r="N466" s="18">
        <f t="shared" si="28"/>
        <v>381.16285714285715</v>
      </c>
      <c r="O466" s="19" t="s">
        <v>392</v>
      </c>
    </row>
    <row r="467" spans="1:1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6">
      <c r="A469" s="2" t="s">
        <v>699</v>
      </c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O469" s="1" t="s">
        <v>698</v>
      </c>
    </row>
    <row r="470" spans="1:16">
      <c r="A470" s="4" t="s">
        <v>0</v>
      </c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O470" s="1" t="s">
        <v>1</v>
      </c>
    </row>
    <row r="471" spans="1:16">
      <c r="A471" s="51" t="s">
        <v>275</v>
      </c>
      <c r="B471" s="13" t="s">
        <v>3</v>
      </c>
      <c r="C471" s="13" t="s">
        <v>4</v>
      </c>
      <c r="D471" s="13" t="s">
        <v>5</v>
      </c>
      <c r="E471" s="13" t="s">
        <v>6</v>
      </c>
      <c r="F471" s="13" t="s">
        <v>7</v>
      </c>
      <c r="G471" s="13" t="s">
        <v>8</v>
      </c>
      <c r="H471" s="13" t="s">
        <v>9</v>
      </c>
      <c r="I471" s="13" t="s">
        <v>10</v>
      </c>
      <c r="J471" s="13" t="s">
        <v>11</v>
      </c>
      <c r="K471" s="13" t="s">
        <v>12</v>
      </c>
      <c r="L471" s="13" t="s">
        <v>13</v>
      </c>
      <c r="M471" s="13" t="s">
        <v>14</v>
      </c>
      <c r="N471" s="13" t="s">
        <v>15</v>
      </c>
      <c r="O471" s="53" t="s">
        <v>307</v>
      </c>
    </row>
    <row r="472" spans="1:16">
      <c r="A472" s="52"/>
      <c r="B472" s="14" t="s">
        <v>17</v>
      </c>
      <c r="C472" s="14" t="s">
        <v>18</v>
      </c>
      <c r="D472" s="14" t="s">
        <v>19</v>
      </c>
      <c r="E472" s="14" t="s">
        <v>20</v>
      </c>
      <c r="F472" s="14" t="s">
        <v>21</v>
      </c>
      <c r="G472" s="14" t="s">
        <v>22</v>
      </c>
      <c r="H472" s="14" t="s">
        <v>23</v>
      </c>
      <c r="I472" s="14" t="s">
        <v>24</v>
      </c>
      <c r="J472" s="14" t="s">
        <v>25</v>
      </c>
      <c r="K472" s="14" t="s">
        <v>26</v>
      </c>
      <c r="L472" s="14" t="s">
        <v>27</v>
      </c>
      <c r="M472" s="14" t="s">
        <v>28</v>
      </c>
      <c r="N472" s="14" t="s">
        <v>29</v>
      </c>
      <c r="O472" s="54"/>
    </row>
    <row r="473" spans="1:16">
      <c r="A473" s="13" t="s">
        <v>276</v>
      </c>
      <c r="B473" s="7">
        <f t="shared" ref="B473:N473" si="29">B9</f>
        <v>234.76666666666668</v>
      </c>
      <c r="C473" s="7">
        <f t="shared" si="29"/>
        <v>262.33333333333331</v>
      </c>
      <c r="D473" s="7">
        <f t="shared" si="29"/>
        <v>62.6</v>
      </c>
      <c r="E473" s="7">
        <f t="shared" si="29"/>
        <v>11.299999999999999</v>
      </c>
      <c r="F473" s="7">
        <f t="shared" si="29"/>
        <v>0</v>
      </c>
      <c r="G473" s="7">
        <f t="shared" si="29"/>
        <v>0</v>
      </c>
      <c r="H473" s="7">
        <f t="shared" si="29"/>
        <v>0</v>
      </c>
      <c r="I473" s="7">
        <f t="shared" si="29"/>
        <v>0</v>
      </c>
      <c r="J473" s="7">
        <f t="shared" si="29"/>
        <v>4.5666666666666664</v>
      </c>
      <c r="K473" s="7">
        <f t="shared" si="29"/>
        <v>0.33333333333333331</v>
      </c>
      <c r="L473" s="7">
        <f t="shared" si="29"/>
        <v>57.733333333333327</v>
      </c>
      <c r="M473" s="7">
        <f t="shared" si="29"/>
        <v>161.93333333333334</v>
      </c>
      <c r="N473" s="7">
        <f t="shared" si="29"/>
        <v>804.56666666666661</v>
      </c>
      <c r="O473" s="16" t="s">
        <v>308</v>
      </c>
    </row>
    <row r="474" spans="1:16">
      <c r="A474" s="13" t="s">
        <v>277</v>
      </c>
      <c r="B474" s="7">
        <f t="shared" ref="B474:N474" si="30">B26</f>
        <v>2.415</v>
      </c>
      <c r="C474" s="7">
        <f t="shared" si="30"/>
        <v>0.38300000000000012</v>
      </c>
      <c r="D474" s="7">
        <f t="shared" si="30"/>
        <v>0</v>
      </c>
      <c r="E474" s="7">
        <f t="shared" si="30"/>
        <v>5.3369999999999997</v>
      </c>
      <c r="F474" s="7">
        <f t="shared" si="30"/>
        <v>2.7229999999999999</v>
      </c>
      <c r="G474" s="7">
        <f t="shared" si="30"/>
        <v>2.8370000000000002</v>
      </c>
      <c r="H474" s="7">
        <f t="shared" si="30"/>
        <v>5.0450000000000008</v>
      </c>
      <c r="I474" s="7">
        <f t="shared" si="30"/>
        <v>2.327</v>
      </c>
      <c r="J474" s="7">
        <f t="shared" si="30"/>
        <v>2.7919999999999998</v>
      </c>
      <c r="K474" s="7">
        <f t="shared" si="30"/>
        <v>1.153</v>
      </c>
      <c r="L474" s="7">
        <f t="shared" si="30"/>
        <v>3.1279999999999997</v>
      </c>
      <c r="M474" s="7">
        <f t="shared" si="30"/>
        <v>5.468</v>
      </c>
      <c r="N474" s="7">
        <f t="shared" si="30"/>
        <v>33.607999999999997</v>
      </c>
      <c r="O474" s="16" t="s">
        <v>309</v>
      </c>
    </row>
    <row r="475" spans="1:16">
      <c r="A475" s="13" t="s">
        <v>30</v>
      </c>
      <c r="B475" s="7">
        <f t="shared" ref="B475:N475" si="31">B34</f>
        <v>0</v>
      </c>
      <c r="C475" s="7">
        <f t="shared" si="31"/>
        <v>3.8</v>
      </c>
      <c r="D475" s="7">
        <f t="shared" si="31"/>
        <v>0.05</v>
      </c>
      <c r="E475" s="7">
        <f t="shared" si="31"/>
        <v>0.05</v>
      </c>
      <c r="F475" s="7">
        <f t="shared" si="31"/>
        <v>0.05</v>
      </c>
      <c r="G475" s="7">
        <f t="shared" si="31"/>
        <v>0</v>
      </c>
      <c r="H475" s="7">
        <f t="shared" si="31"/>
        <v>0.05</v>
      </c>
      <c r="I475" s="7">
        <f t="shared" si="31"/>
        <v>0</v>
      </c>
      <c r="J475" s="7">
        <f t="shared" si="31"/>
        <v>0</v>
      </c>
      <c r="K475" s="7">
        <f t="shared" si="31"/>
        <v>0</v>
      </c>
      <c r="L475" s="7" t="str">
        <f t="shared" si="31"/>
        <v>Trace</v>
      </c>
      <c r="M475" s="7">
        <f t="shared" si="31"/>
        <v>0</v>
      </c>
      <c r="N475" s="7">
        <f t="shared" si="31"/>
        <v>3.9999999999999991</v>
      </c>
      <c r="O475" s="16" t="s">
        <v>310</v>
      </c>
    </row>
    <row r="476" spans="1:16">
      <c r="A476" s="13" t="s">
        <v>32</v>
      </c>
      <c r="B476" s="7">
        <f t="shared" ref="B476:N476" si="32">B57</f>
        <v>1</v>
      </c>
      <c r="C476" s="7">
        <f t="shared" si="32"/>
        <v>3</v>
      </c>
      <c r="D476" s="7">
        <f t="shared" si="32"/>
        <v>17.5</v>
      </c>
      <c r="E476" s="7">
        <f t="shared" si="32"/>
        <v>2.5</v>
      </c>
      <c r="F476" s="7">
        <f t="shared" si="32"/>
        <v>4.5</v>
      </c>
      <c r="G476" s="7">
        <f t="shared" si="32"/>
        <v>0</v>
      </c>
      <c r="H476" s="7">
        <f t="shared" si="32"/>
        <v>0</v>
      </c>
      <c r="I476" s="7">
        <f t="shared" si="32"/>
        <v>38</v>
      </c>
      <c r="J476" s="7">
        <f t="shared" si="32"/>
        <v>8</v>
      </c>
      <c r="K476" s="7">
        <f t="shared" si="32"/>
        <v>42.5</v>
      </c>
      <c r="L476" s="7">
        <f t="shared" si="32"/>
        <v>1.5</v>
      </c>
      <c r="M476" s="7">
        <f t="shared" si="32"/>
        <v>0.5</v>
      </c>
      <c r="N476" s="7">
        <f t="shared" si="32"/>
        <v>119</v>
      </c>
      <c r="O476" s="16" t="s">
        <v>311</v>
      </c>
    </row>
    <row r="477" spans="1:16">
      <c r="A477" s="13" t="s">
        <v>53</v>
      </c>
      <c r="B477" s="7">
        <f t="shared" ref="B477:N477" si="33">B114</f>
        <v>102.80645161290323</v>
      </c>
      <c r="C477" s="7">
        <f t="shared" si="33"/>
        <v>31.096774193548388</v>
      </c>
      <c r="D477" s="7">
        <f t="shared" si="33"/>
        <v>52.70967741935484</v>
      </c>
      <c r="E477" s="7">
        <f t="shared" si="33"/>
        <v>45.677419354838712</v>
      </c>
      <c r="F477" s="7">
        <f t="shared" si="33"/>
        <v>33.548387096774192</v>
      </c>
      <c r="G477" s="7">
        <f t="shared" si="33"/>
        <v>1.8387096774193548</v>
      </c>
      <c r="H477" s="7">
        <f t="shared" si="33"/>
        <v>6.774193548387097</v>
      </c>
      <c r="I477" s="7">
        <f t="shared" si="33"/>
        <v>19.580645161290324</v>
      </c>
      <c r="J477" s="7">
        <f t="shared" si="33"/>
        <v>52.806451612903224</v>
      </c>
      <c r="K477" s="7">
        <f t="shared" si="33"/>
        <v>39.741935483870968</v>
      </c>
      <c r="L477" s="7">
        <f t="shared" si="33"/>
        <v>81.516129032258064</v>
      </c>
      <c r="M477" s="7">
        <f t="shared" si="33"/>
        <v>40.774193548387096</v>
      </c>
      <c r="N477" s="7">
        <f t="shared" si="33"/>
        <v>508.80645161290323</v>
      </c>
      <c r="O477" s="16" t="s">
        <v>312</v>
      </c>
    </row>
    <row r="478" spans="1:16">
      <c r="A478" s="13" t="s">
        <v>278</v>
      </c>
      <c r="B478" s="7">
        <f t="shared" ref="B478:N478" si="34">B120</f>
        <v>156.52000000000001</v>
      </c>
      <c r="C478" s="7">
        <f t="shared" si="34"/>
        <v>226.63</v>
      </c>
      <c r="D478" s="7">
        <f t="shared" si="34"/>
        <v>209.37</v>
      </c>
      <c r="E478" s="7">
        <f t="shared" si="34"/>
        <v>331.96</v>
      </c>
      <c r="F478" s="7">
        <f t="shared" si="34"/>
        <v>36.299999999999997</v>
      </c>
      <c r="G478" s="7">
        <f t="shared" si="34"/>
        <v>33.1</v>
      </c>
      <c r="H478" s="7">
        <f t="shared" si="34"/>
        <v>36.299999999999997</v>
      </c>
      <c r="I478" s="7">
        <f t="shared" si="34"/>
        <v>19.8</v>
      </c>
      <c r="J478" s="7">
        <f t="shared" si="34"/>
        <v>21.4</v>
      </c>
      <c r="K478" s="7">
        <f t="shared" si="34"/>
        <v>30.6</v>
      </c>
      <c r="L478" s="7">
        <f t="shared" si="34"/>
        <v>32.81</v>
      </c>
      <c r="M478" s="7">
        <f t="shared" si="34"/>
        <v>6.2</v>
      </c>
      <c r="N478" s="7">
        <f t="shared" si="34"/>
        <v>1140.99</v>
      </c>
      <c r="O478" s="16" t="s">
        <v>313</v>
      </c>
    </row>
    <row r="479" spans="1:16">
      <c r="A479" s="13" t="s">
        <v>279</v>
      </c>
      <c r="B479" s="7">
        <f t="shared" ref="B479:N479" si="35">B128</f>
        <v>27.6</v>
      </c>
      <c r="C479" s="7">
        <f t="shared" si="35"/>
        <v>3.6</v>
      </c>
      <c r="D479" s="7">
        <f t="shared" si="35"/>
        <v>1.4</v>
      </c>
      <c r="E479" s="7">
        <f t="shared" si="35"/>
        <v>51.7</v>
      </c>
      <c r="F479" s="7">
        <f t="shared" si="35"/>
        <v>23.3</v>
      </c>
      <c r="G479" s="7">
        <f t="shared" si="35"/>
        <v>0</v>
      </c>
      <c r="H479" s="7">
        <f t="shared" si="35"/>
        <v>23.1</v>
      </c>
      <c r="I479" s="7">
        <f t="shared" si="35"/>
        <v>8.3000000000000007</v>
      </c>
      <c r="J479" s="7">
        <f t="shared" si="35"/>
        <v>6</v>
      </c>
      <c r="K479" s="7">
        <f t="shared" si="35"/>
        <v>26.95</v>
      </c>
      <c r="L479" s="7">
        <f t="shared" si="35"/>
        <v>4.4000000000000004</v>
      </c>
      <c r="M479" s="7">
        <f t="shared" si="35"/>
        <v>15.5</v>
      </c>
      <c r="N479" s="7">
        <f t="shared" si="35"/>
        <v>191.85000000000002</v>
      </c>
      <c r="O479" s="16" t="s">
        <v>314</v>
      </c>
    </row>
    <row r="480" spans="1:16">
      <c r="A480" s="13" t="s">
        <v>280</v>
      </c>
      <c r="B480" s="7">
        <f t="shared" ref="B480:N480" si="36">B175</f>
        <v>3.8958333333333326</v>
      </c>
      <c r="C480" s="7">
        <f t="shared" si="36"/>
        <v>7.6957826086956516</v>
      </c>
      <c r="D480" s="7">
        <f t="shared" si="36"/>
        <v>4.8382380952380952</v>
      </c>
      <c r="E480" s="7">
        <f t="shared" si="36"/>
        <v>9.0125000000000011</v>
      </c>
      <c r="F480" s="7">
        <f t="shared" si="36"/>
        <v>22.227545454545449</v>
      </c>
      <c r="G480" s="7">
        <f t="shared" si="36"/>
        <v>3.8000416666666665</v>
      </c>
      <c r="H480" s="7">
        <f t="shared" si="36"/>
        <v>1.4864999999999997</v>
      </c>
      <c r="I480" s="7">
        <f t="shared" si="36"/>
        <v>13.468</v>
      </c>
      <c r="J480" s="7">
        <f t="shared" si="36"/>
        <v>1.3130869565217391</v>
      </c>
      <c r="K480" s="7">
        <f t="shared" si="36"/>
        <v>4.9374999999999991</v>
      </c>
      <c r="L480" s="7">
        <f t="shared" si="36"/>
        <v>15.345499999999999</v>
      </c>
      <c r="M480" s="7">
        <f t="shared" si="36"/>
        <v>8.1579999999999995</v>
      </c>
      <c r="N480" s="7">
        <f t="shared" si="36"/>
        <v>60.536666666666669</v>
      </c>
      <c r="O480" s="16" t="s">
        <v>315</v>
      </c>
    </row>
    <row r="481" spans="1:15">
      <c r="A481" s="13" t="s">
        <v>281</v>
      </c>
      <c r="B481" s="7">
        <v>0</v>
      </c>
      <c r="C481" s="7">
        <f>0</f>
        <v>0</v>
      </c>
      <c r="D481" s="7">
        <v>0</v>
      </c>
      <c r="E481" s="7" t="str">
        <f t="shared" ref="E481:N481" si="37">E212</f>
        <v>-</v>
      </c>
      <c r="F481" s="7" t="str">
        <f t="shared" si="37"/>
        <v>-</v>
      </c>
      <c r="G481" s="7" t="str">
        <f t="shared" si="37"/>
        <v>-</v>
      </c>
      <c r="H481" s="7" t="str">
        <f t="shared" si="37"/>
        <v>-</v>
      </c>
      <c r="I481" s="7" t="str">
        <f t="shared" si="37"/>
        <v>-</v>
      </c>
      <c r="J481" s="7" t="str">
        <f t="shared" si="37"/>
        <v>-</v>
      </c>
      <c r="K481" s="7" t="str">
        <f t="shared" si="37"/>
        <v>-</v>
      </c>
      <c r="L481" s="7" t="str">
        <f t="shared" si="37"/>
        <v>-</v>
      </c>
      <c r="M481" s="7" t="str">
        <f t="shared" si="37"/>
        <v>-</v>
      </c>
      <c r="N481" s="7">
        <f t="shared" si="37"/>
        <v>0</v>
      </c>
      <c r="O481" s="16" t="s">
        <v>316</v>
      </c>
    </row>
    <row r="482" spans="1:15">
      <c r="A482" s="13" t="s">
        <v>282</v>
      </c>
      <c r="B482" s="7" t="s">
        <v>186</v>
      </c>
      <c r="C482" s="7" t="s">
        <v>186</v>
      </c>
      <c r="D482" s="7" t="s">
        <v>186</v>
      </c>
      <c r="E482" s="7" t="s">
        <v>186</v>
      </c>
      <c r="F482" s="7" t="s">
        <v>186</v>
      </c>
      <c r="G482" s="7" t="s">
        <v>186</v>
      </c>
      <c r="H482" s="7" t="s">
        <v>186</v>
      </c>
      <c r="I482" s="7" t="s">
        <v>186</v>
      </c>
      <c r="J482" s="7" t="s">
        <v>186</v>
      </c>
      <c r="K482" s="7" t="s">
        <v>186</v>
      </c>
      <c r="L482" s="7" t="s">
        <v>186</v>
      </c>
      <c r="M482" s="7" t="s">
        <v>186</v>
      </c>
      <c r="N482" s="7">
        <f>N230</f>
        <v>239.32090909090905</v>
      </c>
      <c r="O482" s="16" t="s">
        <v>317</v>
      </c>
    </row>
    <row r="483" spans="1:15">
      <c r="A483" s="15" t="s">
        <v>283</v>
      </c>
      <c r="B483" s="8">
        <f t="shared" ref="B483:N483" si="38">B248</f>
        <v>0.75</v>
      </c>
      <c r="C483" s="8">
        <f t="shared" si="38"/>
        <v>0.5625</v>
      </c>
      <c r="D483" s="8">
        <f t="shared" si="38"/>
        <v>4.2275</v>
      </c>
      <c r="E483" s="8">
        <f t="shared" si="38"/>
        <v>48.22</v>
      </c>
      <c r="F483" s="8">
        <f t="shared" si="38"/>
        <v>70.381250000000009</v>
      </c>
      <c r="G483" s="8">
        <f t="shared" si="38"/>
        <v>9.5374999999999996</v>
      </c>
      <c r="H483" s="8">
        <f t="shared" si="38"/>
        <v>18.14875</v>
      </c>
      <c r="I483" s="8">
        <f t="shared" si="38"/>
        <v>12.68</v>
      </c>
      <c r="J483" s="8">
        <f t="shared" si="38"/>
        <v>10.91375</v>
      </c>
      <c r="K483" s="8">
        <f t="shared" si="38"/>
        <v>16.788750000000004</v>
      </c>
      <c r="L483" s="8">
        <f t="shared" si="38"/>
        <v>16.977499999999999</v>
      </c>
      <c r="M483" s="8">
        <f t="shared" si="38"/>
        <v>15.801374999999998</v>
      </c>
      <c r="N483" s="8">
        <f t="shared" si="38"/>
        <v>224.98887500000004</v>
      </c>
      <c r="O483" s="16" t="s">
        <v>318</v>
      </c>
    </row>
    <row r="484" spans="1:15">
      <c r="A484" s="13" t="s">
        <v>284</v>
      </c>
      <c r="B484" s="7" t="e">
        <f>#REF!</f>
        <v>#REF!</v>
      </c>
      <c r="C484" s="7" t="e">
        <f>#REF!</f>
        <v>#REF!</v>
      </c>
      <c r="D484" s="7" t="e">
        <f>#REF!</f>
        <v>#REF!</v>
      </c>
      <c r="E484" s="7" t="e">
        <f>#REF!</f>
        <v>#REF!</v>
      </c>
      <c r="F484" s="7" t="e">
        <f>#REF!</f>
        <v>#REF!</v>
      </c>
      <c r="G484" s="7" t="s">
        <v>186</v>
      </c>
      <c r="H484" s="7" t="s">
        <v>186</v>
      </c>
      <c r="I484" s="7" t="s">
        <v>186</v>
      </c>
      <c r="J484" s="7" t="s">
        <v>186</v>
      </c>
      <c r="K484" s="7" t="e">
        <f>#REF!</f>
        <v>#REF!</v>
      </c>
      <c r="L484" s="7" t="e">
        <f>#REF!</f>
        <v>#REF!</v>
      </c>
      <c r="M484" s="7" t="e">
        <f>#REF!</f>
        <v>#REF!</v>
      </c>
      <c r="N484" s="7" t="e">
        <f>#REF!</f>
        <v>#REF!</v>
      </c>
      <c r="O484" s="16" t="s">
        <v>319</v>
      </c>
    </row>
    <row r="485" spans="1:15">
      <c r="A485" s="13" t="s">
        <v>285</v>
      </c>
      <c r="B485" s="7">
        <f t="shared" ref="B485:N485" si="39">B283</f>
        <v>0</v>
      </c>
      <c r="C485" s="7">
        <f t="shared" si="39"/>
        <v>0</v>
      </c>
      <c r="D485" s="7">
        <f t="shared" si="39"/>
        <v>0</v>
      </c>
      <c r="E485" s="7">
        <f t="shared" si="39"/>
        <v>0</v>
      </c>
      <c r="F485" s="7">
        <f t="shared" si="39"/>
        <v>0</v>
      </c>
      <c r="G485" s="7">
        <f t="shared" si="39"/>
        <v>0</v>
      </c>
      <c r="H485" s="7">
        <f t="shared" si="39"/>
        <v>0</v>
      </c>
      <c r="I485" s="7">
        <f t="shared" si="39"/>
        <v>0</v>
      </c>
      <c r="J485" s="7">
        <f t="shared" si="39"/>
        <v>0</v>
      </c>
      <c r="K485" s="7">
        <f t="shared" si="39"/>
        <v>0</v>
      </c>
      <c r="L485" s="7">
        <f t="shared" si="39"/>
        <v>0</v>
      </c>
      <c r="M485" s="7">
        <f t="shared" si="39"/>
        <v>0</v>
      </c>
      <c r="N485" s="7">
        <f t="shared" si="39"/>
        <v>0</v>
      </c>
      <c r="O485" s="16" t="s">
        <v>320</v>
      </c>
    </row>
    <row r="486" spans="1:15">
      <c r="A486" s="13" t="s">
        <v>286</v>
      </c>
      <c r="B486" s="7">
        <f t="shared" ref="B486:N486" si="40">B315</f>
        <v>102.50434782608697</v>
      </c>
      <c r="C486" s="7">
        <f t="shared" si="40"/>
        <v>112.68260869565219</v>
      </c>
      <c r="D486" s="7">
        <f t="shared" si="40"/>
        <v>29.334782608695654</v>
      </c>
      <c r="E486" s="7" t="str">
        <f t="shared" si="40"/>
        <v>-</v>
      </c>
      <c r="F486" s="7" t="str">
        <f t="shared" si="40"/>
        <v>-</v>
      </c>
      <c r="G486" s="7" t="str">
        <f t="shared" si="40"/>
        <v>-</v>
      </c>
      <c r="H486" s="7" t="str">
        <f t="shared" si="40"/>
        <v>-</v>
      </c>
      <c r="I486" s="7" t="str">
        <f t="shared" si="40"/>
        <v>-</v>
      </c>
      <c r="J486" s="7" t="str">
        <f t="shared" si="40"/>
        <v>-</v>
      </c>
      <c r="K486" s="7" t="str">
        <f t="shared" si="40"/>
        <v>-</v>
      </c>
      <c r="L486" s="7">
        <f t="shared" si="40"/>
        <v>43.760869565217391</v>
      </c>
      <c r="M486" s="7">
        <f t="shared" si="40"/>
        <v>71.286956521739143</v>
      </c>
      <c r="N486" s="7">
        <f t="shared" si="40"/>
        <v>448.53913043478258</v>
      </c>
      <c r="O486" s="16" t="s">
        <v>321</v>
      </c>
    </row>
    <row r="487" spans="1:15">
      <c r="A487" s="13" t="s">
        <v>287</v>
      </c>
      <c r="B487" s="7">
        <f t="shared" ref="B487:N487" si="41">B355</f>
        <v>212.30000000000004</v>
      </c>
      <c r="C487" s="7">
        <f t="shared" si="41"/>
        <v>0.2</v>
      </c>
      <c r="D487" s="7">
        <f t="shared" si="41"/>
        <v>120.40000000000002</v>
      </c>
      <c r="E487" s="7">
        <f t="shared" si="41"/>
        <v>625.09999999999991</v>
      </c>
      <c r="F487" s="7">
        <f t="shared" si="41"/>
        <v>31.300000000000004</v>
      </c>
      <c r="G487" s="7">
        <f t="shared" si="41"/>
        <v>0</v>
      </c>
      <c r="H487" s="7">
        <f t="shared" si="41"/>
        <v>0</v>
      </c>
      <c r="I487" s="7">
        <f t="shared" si="41"/>
        <v>0</v>
      </c>
      <c r="J487" s="7">
        <f t="shared" si="41"/>
        <v>108.5</v>
      </c>
      <c r="K487" s="7">
        <f t="shared" si="41"/>
        <v>11.4</v>
      </c>
      <c r="L487" s="7">
        <f t="shared" si="41"/>
        <v>3.8</v>
      </c>
      <c r="M487" s="7">
        <f t="shared" si="41"/>
        <v>35.400000000000006</v>
      </c>
      <c r="N487" s="7">
        <f t="shared" si="41"/>
        <v>875.89999999999986</v>
      </c>
      <c r="O487" s="16" t="s">
        <v>322</v>
      </c>
    </row>
    <row r="488" spans="1:15">
      <c r="A488" s="13" t="s">
        <v>288</v>
      </c>
      <c r="B488" s="7">
        <f t="shared" ref="B488:N488" si="42">B362</f>
        <v>0.9</v>
      </c>
      <c r="C488" s="7">
        <f t="shared" si="42"/>
        <v>11.4</v>
      </c>
      <c r="D488" s="7">
        <f t="shared" si="42"/>
        <v>3.1</v>
      </c>
      <c r="E488" s="7">
        <f t="shared" si="42"/>
        <v>0.3</v>
      </c>
      <c r="F488" s="7">
        <f t="shared" si="42"/>
        <v>0.3</v>
      </c>
      <c r="G488" s="7" t="str">
        <f t="shared" si="42"/>
        <v>-</v>
      </c>
      <c r="H488" s="7" t="str">
        <f t="shared" si="42"/>
        <v>-</v>
      </c>
      <c r="I488" s="7" t="str">
        <f t="shared" si="42"/>
        <v>-</v>
      </c>
      <c r="J488" s="7" t="str">
        <f t="shared" si="42"/>
        <v>-</v>
      </c>
      <c r="K488" s="7" t="str">
        <f t="shared" si="42"/>
        <v>-</v>
      </c>
      <c r="L488" s="7">
        <f t="shared" si="42"/>
        <v>1.4</v>
      </c>
      <c r="M488" s="7">
        <f t="shared" si="42"/>
        <v>24.5</v>
      </c>
      <c r="N488" s="7">
        <f t="shared" si="42"/>
        <v>41.9</v>
      </c>
      <c r="O488" s="16" t="s">
        <v>323</v>
      </c>
    </row>
    <row r="489" spans="1:15">
      <c r="A489" s="13" t="s">
        <v>289</v>
      </c>
      <c r="B489" s="7">
        <f t="shared" ref="B489:N489" si="43">B373</f>
        <v>190.03333333333333</v>
      </c>
      <c r="C489" s="7">
        <f t="shared" si="43"/>
        <v>66.926666666666662</v>
      </c>
      <c r="D489" s="7">
        <f t="shared" si="43"/>
        <v>91.966666666666654</v>
      </c>
      <c r="E489" s="7">
        <f t="shared" si="43"/>
        <v>34.6</v>
      </c>
      <c r="F489" s="7">
        <f t="shared" si="43"/>
        <v>6.4333333333333336</v>
      </c>
      <c r="G489" s="7">
        <f t="shared" si="43"/>
        <v>0</v>
      </c>
      <c r="H489" s="7">
        <f t="shared" si="43"/>
        <v>1.4666666666666668</v>
      </c>
      <c r="I489" s="7">
        <f t="shared" si="43"/>
        <v>0.79999999999999993</v>
      </c>
      <c r="J489" s="7">
        <f t="shared" si="43"/>
        <v>9.5333333333333332</v>
      </c>
      <c r="K489" s="7">
        <f t="shared" si="43"/>
        <v>1.9666666666666668</v>
      </c>
      <c r="L489" s="7">
        <f t="shared" si="43"/>
        <v>20.5</v>
      </c>
      <c r="M489" s="7">
        <f t="shared" si="43"/>
        <v>138.63333333333333</v>
      </c>
      <c r="N489" s="7">
        <f t="shared" si="43"/>
        <v>562.86</v>
      </c>
      <c r="O489" s="16" t="s">
        <v>324</v>
      </c>
    </row>
    <row r="490" spans="1:15">
      <c r="A490" s="13" t="s">
        <v>290</v>
      </c>
      <c r="B490" s="7">
        <f t="shared" ref="B490:N490" si="44">B394</f>
        <v>8.672727272727272</v>
      </c>
      <c r="C490" s="7">
        <f t="shared" si="44"/>
        <v>4.3469999999999995</v>
      </c>
      <c r="D490" s="7">
        <f t="shared" si="44"/>
        <v>4.63</v>
      </c>
      <c r="E490" s="7">
        <f t="shared" si="44"/>
        <v>1.27</v>
      </c>
      <c r="F490" s="7">
        <f t="shared" si="44"/>
        <v>2.2222222222222223E-2</v>
      </c>
      <c r="G490" s="7">
        <f t="shared" si="44"/>
        <v>0.71111111111111103</v>
      </c>
      <c r="H490" s="7">
        <f t="shared" si="44"/>
        <v>3.333333333333334E-2</v>
      </c>
      <c r="I490" s="7">
        <f t="shared" si="44"/>
        <v>0.46666666666666667</v>
      </c>
      <c r="J490" s="7">
        <f t="shared" si="44"/>
        <v>2.35</v>
      </c>
      <c r="K490" s="7">
        <f t="shared" si="44"/>
        <v>11.6</v>
      </c>
      <c r="L490" s="7">
        <f t="shared" si="44"/>
        <v>10.999999999999998</v>
      </c>
      <c r="M490" s="7">
        <f t="shared" si="44"/>
        <v>13.930000000000001</v>
      </c>
      <c r="N490" s="7">
        <f t="shared" si="44"/>
        <v>55.397272727272728</v>
      </c>
      <c r="O490" s="16" t="s">
        <v>325</v>
      </c>
    </row>
    <row r="491" spans="1:15">
      <c r="A491" s="13" t="s">
        <v>291</v>
      </c>
      <c r="B491" s="7">
        <f t="shared" ref="B491:N491" si="45">B424</f>
        <v>1.5142857142857145</v>
      </c>
      <c r="C491" s="7">
        <f t="shared" si="45"/>
        <v>9.8054545454545465</v>
      </c>
      <c r="D491" s="7">
        <f t="shared" si="45"/>
        <v>0.44090909090909097</v>
      </c>
      <c r="E491" s="7">
        <f t="shared" si="45"/>
        <v>5.4545454545454543E-2</v>
      </c>
      <c r="F491" s="7">
        <f t="shared" si="45"/>
        <v>0.11818181818181817</v>
      </c>
      <c r="G491" s="7">
        <f t="shared" si="45"/>
        <v>0</v>
      </c>
      <c r="H491" s="7">
        <f t="shared" si="45"/>
        <v>0</v>
      </c>
      <c r="I491" s="7">
        <f t="shared" si="45"/>
        <v>4.5454545454545461E-3</v>
      </c>
      <c r="J491" s="7">
        <f t="shared" si="45"/>
        <v>0.23636363636363636</v>
      </c>
      <c r="K491" s="7">
        <f t="shared" si="45"/>
        <v>0.95454545454545459</v>
      </c>
      <c r="L491" s="7">
        <f t="shared" si="45"/>
        <v>2.7181818181818187</v>
      </c>
      <c r="M491" s="7">
        <f t="shared" si="45"/>
        <v>6.7590909090909088</v>
      </c>
      <c r="N491" s="7">
        <f t="shared" si="45"/>
        <v>22.537272727272725</v>
      </c>
      <c r="O491" s="16" t="s">
        <v>326</v>
      </c>
    </row>
    <row r="492" spans="1:15">
      <c r="A492" s="13" t="s">
        <v>292</v>
      </c>
      <c r="B492" s="7" t="s">
        <v>186</v>
      </c>
      <c r="C492" s="7" t="s">
        <v>186</v>
      </c>
      <c r="D492" s="7" t="s">
        <v>186</v>
      </c>
      <c r="E492" s="7" t="s">
        <v>186</v>
      </c>
      <c r="F492" s="7" t="s">
        <v>186</v>
      </c>
      <c r="G492" s="7" t="s">
        <v>186</v>
      </c>
      <c r="H492" s="7" t="s">
        <v>186</v>
      </c>
      <c r="I492" s="7" t="s">
        <v>186</v>
      </c>
      <c r="J492" s="7" t="s">
        <v>186</v>
      </c>
      <c r="K492" s="7" t="s">
        <v>186</v>
      </c>
      <c r="L492" s="7" t="s">
        <v>186</v>
      </c>
      <c r="M492" s="7" t="s">
        <v>186</v>
      </c>
      <c r="N492" s="7">
        <f>M431</f>
        <v>52</v>
      </c>
      <c r="O492" s="16" t="s">
        <v>327</v>
      </c>
    </row>
    <row r="493" spans="1:15">
      <c r="A493" s="13" t="s">
        <v>293</v>
      </c>
      <c r="B493" s="7">
        <f t="shared" ref="B493:N493" si="46">B449</f>
        <v>0</v>
      </c>
      <c r="C493" s="7">
        <f t="shared" si="46"/>
        <v>1.8181818181818184E-2</v>
      </c>
      <c r="D493" s="7">
        <f t="shared" si="46"/>
        <v>7.2727272727272738E-2</v>
      </c>
      <c r="E493" s="7">
        <f t="shared" si="46"/>
        <v>0.35818181818181816</v>
      </c>
      <c r="F493" s="7">
        <f t="shared" si="46"/>
        <v>0.21818181818181817</v>
      </c>
      <c r="G493" s="7">
        <f t="shared" si="46"/>
        <v>1.7172727272727273</v>
      </c>
      <c r="H493" s="7">
        <f t="shared" si="46"/>
        <v>15.130909090909093</v>
      </c>
      <c r="I493" s="7">
        <f t="shared" si="46"/>
        <v>81.687272727272727</v>
      </c>
      <c r="J493" s="7">
        <f t="shared" si="46"/>
        <v>34.042727272727276</v>
      </c>
      <c r="K493" s="7">
        <f t="shared" si="46"/>
        <v>6.6072727272727265</v>
      </c>
      <c r="L493" s="7">
        <f t="shared" si="46"/>
        <v>1.3363636363636362</v>
      </c>
      <c r="M493" s="7">
        <f t="shared" si="46"/>
        <v>0.86363636363636365</v>
      </c>
      <c r="N493" s="7">
        <f t="shared" si="46"/>
        <v>142.05272727272725</v>
      </c>
      <c r="O493" s="16" t="s">
        <v>328</v>
      </c>
    </row>
    <row r="494" spans="1:15">
      <c r="A494" s="13" t="s">
        <v>294</v>
      </c>
      <c r="B494" s="7">
        <f t="shared" ref="B494:N494" si="47">B466</f>
        <v>0.94285714285714295</v>
      </c>
      <c r="C494" s="7">
        <f t="shared" si="47"/>
        <v>16.017142857142858</v>
      </c>
      <c r="D494" s="7">
        <f t="shared" si="47"/>
        <v>0.62857142857142845</v>
      </c>
      <c r="E494" s="7">
        <f t="shared" si="47"/>
        <v>49.494285714285709</v>
      </c>
      <c r="F494" s="7">
        <f t="shared" si="47"/>
        <v>50.102857142857147</v>
      </c>
      <c r="G494" s="7">
        <f t="shared" si="47"/>
        <v>18.437142857142856</v>
      </c>
      <c r="H494" s="7">
        <f t="shared" si="47"/>
        <v>91.445714285714288</v>
      </c>
      <c r="I494" s="7">
        <f t="shared" si="47"/>
        <v>39.6</v>
      </c>
      <c r="J494" s="7">
        <f t="shared" si="47"/>
        <v>38.712857142857146</v>
      </c>
      <c r="K494" s="7">
        <f t="shared" si="47"/>
        <v>73.61</v>
      </c>
      <c r="L494" s="7">
        <f t="shared" si="47"/>
        <v>2.0857142857142859</v>
      </c>
      <c r="M494" s="7">
        <f t="shared" si="47"/>
        <v>8.5714285714285715E-2</v>
      </c>
      <c r="N494" s="7">
        <f t="shared" si="47"/>
        <v>381.16285714285715</v>
      </c>
      <c r="O494" s="16" t="s">
        <v>329</v>
      </c>
    </row>
    <row r="495" spans="1:15">
      <c r="A495" s="3" t="s">
        <v>390</v>
      </c>
      <c r="O495" s="3" t="s">
        <v>330</v>
      </c>
    </row>
    <row r="496" spans="1:15">
      <c r="A496" s="3" t="s">
        <v>515</v>
      </c>
    </row>
  </sheetData>
  <mergeCells count="74">
    <mergeCell ref="O269:Q269"/>
    <mergeCell ref="M1:O1"/>
    <mergeCell ref="N2:O2"/>
    <mergeCell ref="O436:O437"/>
    <mergeCell ref="A457:A458"/>
    <mergeCell ref="O457:O458"/>
    <mergeCell ref="A381:A382"/>
    <mergeCell ref="O381:O382"/>
    <mergeCell ref="A400:A401"/>
    <mergeCell ref="O400:O401"/>
    <mergeCell ref="A428:A429"/>
    <mergeCell ref="O428:O429"/>
    <mergeCell ref="A360:A361"/>
    <mergeCell ref="O360:O361"/>
    <mergeCell ref="A368:A369"/>
    <mergeCell ref="O368:O369"/>
    <mergeCell ref="A253:A254"/>
    <mergeCell ref="A358:B358"/>
    <mergeCell ref="A366:B366"/>
    <mergeCell ref="A325:A326"/>
    <mergeCell ref="O325:O326"/>
    <mergeCell ref="A236:C236"/>
    <mergeCell ref="A251:C251"/>
    <mergeCell ref="A269:C269"/>
    <mergeCell ref="A288:C288"/>
    <mergeCell ref="A323:B323"/>
    <mergeCell ref="A238:A239"/>
    <mergeCell ref="O238:O239"/>
    <mergeCell ref="O253:O254"/>
    <mergeCell ref="A271:A272"/>
    <mergeCell ref="O271:O272"/>
    <mergeCell ref="A290:A291"/>
    <mergeCell ref="O290:O291"/>
    <mergeCell ref="A182:A183"/>
    <mergeCell ref="O182:O183"/>
    <mergeCell ref="A217:A218"/>
    <mergeCell ref="O217:O218"/>
    <mergeCell ref="A118:A119"/>
    <mergeCell ref="O118:O119"/>
    <mergeCell ref="A124:C124"/>
    <mergeCell ref="A134:C134"/>
    <mergeCell ref="M134:O134"/>
    <mergeCell ref="A180:C180"/>
    <mergeCell ref="A215:C215"/>
    <mergeCell ref="A126:A127"/>
    <mergeCell ref="O126:O127"/>
    <mergeCell ref="A136:A137"/>
    <mergeCell ref="O136:O137"/>
    <mergeCell ref="A39:C39"/>
    <mergeCell ref="A76:C76"/>
    <mergeCell ref="A116:C116"/>
    <mergeCell ref="A14:A15"/>
    <mergeCell ref="O14:O15"/>
    <mergeCell ref="A32:A33"/>
    <mergeCell ref="O32:O33"/>
    <mergeCell ref="A41:A42"/>
    <mergeCell ref="A78:A79"/>
    <mergeCell ref="O78:O79"/>
    <mergeCell ref="O41:O42"/>
    <mergeCell ref="A2:C2"/>
    <mergeCell ref="O4:O5"/>
    <mergeCell ref="A4:A5"/>
    <mergeCell ref="A12:D12"/>
    <mergeCell ref="A30:C30"/>
    <mergeCell ref="A27:C27"/>
    <mergeCell ref="A10:C10"/>
    <mergeCell ref="A471:A472"/>
    <mergeCell ref="O471:O472"/>
    <mergeCell ref="A379:B379"/>
    <mergeCell ref="A398:B398"/>
    <mergeCell ref="A426:B426"/>
    <mergeCell ref="A434:C434"/>
    <mergeCell ref="A455:B455"/>
    <mergeCell ref="A436:A437"/>
  </mergeCells>
  <phoneticPr fontId="33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rightToLeft="1" workbookViewId="0">
      <selection activeCell="A6" sqref="A6:XFD6"/>
    </sheetView>
  </sheetViews>
  <sheetFormatPr defaultRowHeight="15"/>
  <sheetData>
    <row r="2" spans="1:13">
      <c r="A2" t="s">
        <v>399</v>
      </c>
    </row>
    <row r="3" spans="1:13">
      <c r="A3" t="s">
        <v>400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</row>
    <row r="4" spans="1:13">
      <c r="A4" t="s">
        <v>354</v>
      </c>
      <c r="B4">
        <v>26.5</v>
      </c>
      <c r="C4">
        <v>13</v>
      </c>
      <c r="D4">
        <v>12.7</v>
      </c>
      <c r="E4">
        <v>5.2</v>
      </c>
      <c r="F4">
        <v>10.8</v>
      </c>
      <c r="G4" t="s">
        <v>398</v>
      </c>
      <c r="H4">
        <v>0</v>
      </c>
      <c r="I4">
        <v>0</v>
      </c>
      <c r="J4">
        <v>0</v>
      </c>
      <c r="K4">
        <v>12.8</v>
      </c>
      <c r="L4">
        <v>24.1</v>
      </c>
      <c r="M4">
        <v>3.5</v>
      </c>
    </row>
    <row r="5" spans="1:13">
      <c r="A5" t="s">
        <v>353</v>
      </c>
      <c r="B5">
        <v>50.9</v>
      </c>
      <c r="C5">
        <v>8.1999999999999993</v>
      </c>
      <c r="D5">
        <v>10.3</v>
      </c>
      <c r="E5">
        <v>4.0999999999999996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12.4</v>
      </c>
      <c r="M5">
        <v>13.3</v>
      </c>
    </row>
    <row r="6" spans="1:13">
      <c r="A6" t="s">
        <v>241</v>
      </c>
      <c r="B6" t="s">
        <v>398</v>
      </c>
      <c r="C6">
        <v>9.6999999999999993</v>
      </c>
      <c r="D6">
        <v>4.7</v>
      </c>
      <c r="E6">
        <v>2.8</v>
      </c>
      <c r="F6">
        <v>0</v>
      </c>
      <c r="G6">
        <v>8.3000000000000007</v>
      </c>
      <c r="H6">
        <v>0</v>
      </c>
      <c r="I6">
        <v>0</v>
      </c>
      <c r="J6">
        <v>0</v>
      </c>
      <c r="K6">
        <v>10</v>
      </c>
      <c r="L6" t="s">
        <v>398</v>
      </c>
      <c r="M6">
        <v>3</v>
      </c>
    </row>
    <row r="7" spans="1:13">
      <c r="A7" t="s">
        <v>106</v>
      </c>
      <c r="B7">
        <v>58</v>
      </c>
      <c r="C7">
        <v>24.6</v>
      </c>
      <c r="D7">
        <v>9.6</v>
      </c>
      <c r="E7" t="s">
        <v>398</v>
      </c>
      <c r="F7" t="s">
        <v>398</v>
      </c>
      <c r="G7" t="s">
        <v>398</v>
      </c>
      <c r="H7">
        <v>0</v>
      </c>
      <c r="I7">
        <v>0</v>
      </c>
      <c r="J7">
        <v>0</v>
      </c>
      <c r="K7">
        <v>1.4</v>
      </c>
      <c r="L7">
        <v>8.9</v>
      </c>
      <c r="M7">
        <v>6.6</v>
      </c>
    </row>
    <row r="8" spans="1:13">
      <c r="A8" t="s">
        <v>401</v>
      </c>
      <c r="B8">
        <v>13.3</v>
      </c>
      <c r="C8">
        <v>11.9</v>
      </c>
      <c r="D8">
        <v>3.1</v>
      </c>
      <c r="E8">
        <v>6.9</v>
      </c>
      <c r="F8" t="s">
        <v>398</v>
      </c>
      <c r="G8">
        <v>0</v>
      </c>
      <c r="H8">
        <v>0</v>
      </c>
      <c r="I8">
        <v>0</v>
      </c>
      <c r="J8">
        <v>0</v>
      </c>
      <c r="K8">
        <v>16.100000000000001</v>
      </c>
      <c r="L8">
        <v>28.2</v>
      </c>
      <c r="M8">
        <v>3.1</v>
      </c>
    </row>
    <row r="9" spans="1:13">
      <c r="A9" t="s">
        <v>346</v>
      </c>
      <c r="B9">
        <v>4.8</v>
      </c>
      <c r="C9">
        <v>10.7</v>
      </c>
      <c r="D9" t="s">
        <v>398</v>
      </c>
      <c r="E9">
        <v>1.9</v>
      </c>
      <c r="F9" t="s">
        <v>398</v>
      </c>
      <c r="G9">
        <v>0</v>
      </c>
      <c r="H9">
        <v>0</v>
      </c>
      <c r="I9">
        <v>0</v>
      </c>
      <c r="J9">
        <v>0</v>
      </c>
      <c r="K9">
        <v>19.7</v>
      </c>
      <c r="L9" t="s">
        <v>398</v>
      </c>
      <c r="M9">
        <v>2.4</v>
      </c>
    </row>
    <row r="10" spans="1:13">
      <c r="A10" t="s">
        <v>109</v>
      </c>
      <c r="B10">
        <v>43.3</v>
      </c>
      <c r="C10">
        <v>4</v>
      </c>
      <c r="D10">
        <v>6.8</v>
      </c>
      <c r="E10" t="s">
        <v>398</v>
      </c>
      <c r="F10">
        <v>0</v>
      </c>
      <c r="G10">
        <v>2.2000000000000002</v>
      </c>
      <c r="H10">
        <v>0</v>
      </c>
      <c r="I10" t="s">
        <v>398</v>
      </c>
      <c r="J10">
        <v>0</v>
      </c>
      <c r="K10">
        <v>2.7</v>
      </c>
      <c r="L10">
        <v>11.9</v>
      </c>
      <c r="M10">
        <v>0</v>
      </c>
    </row>
    <row r="11" spans="1:13">
      <c r="A11" t="s">
        <v>351</v>
      </c>
      <c r="B11">
        <v>3.5</v>
      </c>
      <c r="C11">
        <v>6.3</v>
      </c>
      <c r="D11" t="s">
        <v>398</v>
      </c>
      <c r="E11">
        <v>24.6</v>
      </c>
      <c r="F11">
        <v>3.5</v>
      </c>
      <c r="G11">
        <v>0</v>
      </c>
      <c r="H11">
        <v>0</v>
      </c>
      <c r="I11">
        <v>0</v>
      </c>
      <c r="J11">
        <v>0</v>
      </c>
      <c r="K11">
        <v>6</v>
      </c>
      <c r="L11">
        <v>12</v>
      </c>
      <c r="M11">
        <v>2.5</v>
      </c>
    </row>
    <row r="12" spans="1:13">
      <c r="A12" t="s">
        <v>350</v>
      </c>
      <c r="B12">
        <v>23.2</v>
      </c>
      <c r="C12" t="s">
        <v>398</v>
      </c>
      <c r="D12">
        <v>2.5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</row>
    <row r="13" spans="1:13">
      <c r="A13" t="s">
        <v>105</v>
      </c>
      <c r="B13">
        <v>4.4000000000000004</v>
      </c>
      <c r="C13">
        <v>17.899999999999999</v>
      </c>
      <c r="D13">
        <v>1.7</v>
      </c>
      <c r="E13">
        <v>14.2</v>
      </c>
      <c r="F13">
        <v>1.2</v>
      </c>
      <c r="G13">
        <v>0</v>
      </c>
      <c r="H13">
        <v>0</v>
      </c>
      <c r="I13">
        <v>0</v>
      </c>
      <c r="J13">
        <v>0</v>
      </c>
      <c r="K13">
        <v>1.3</v>
      </c>
      <c r="L13">
        <v>27.8</v>
      </c>
      <c r="M13">
        <v>3.9</v>
      </c>
    </row>
    <row r="14" spans="1:13">
      <c r="A14" t="s">
        <v>344</v>
      </c>
      <c r="B14">
        <v>1</v>
      </c>
      <c r="C14">
        <v>19.8</v>
      </c>
      <c r="D14">
        <v>14.4</v>
      </c>
      <c r="E14">
        <v>30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3.5</v>
      </c>
      <c r="M14">
        <v>49.6</v>
      </c>
    </row>
    <row r="15" spans="1:13">
      <c r="A15" t="s">
        <v>345</v>
      </c>
      <c r="B15" t="s">
        <v>398</v>
      </c>
      <c r="C15">
        <v>3.4</v>
      </c>
      <c r="D15">
        <v>10.3</v>
      </c>
      <c r="E15">
        <v>29.2</v>
      </c>
      <c r="F15">
        <v>2.2999999999999998</v>
      </c>
      <c r="G15">
        <v>0</v>
      </c>
      <c r="H15">
        <v>0</v>
      </c>
      <c r="I15">
        <v>0</v>
      </c>
      <c r="J15">
        <v>0</v>
      </c>
      <c r="K15">
        <v>0</v>
      </c>
      <c r="L15">
        <v>12.9</v>
      </c>
      <c r="M15">
        <v>29.4</v>
      </c>
    </row>
    <row r="16" spans="1:13">
      <c r="A16" t="s">
        <v>342</v>
      </c>
      <c r="B16">
        <v>52.1</v>
      </c>
      <c r="C16">
        <v>4.9000000000000004</v>
      </c>
      <c r="D16">
        <v>0</v>
      </c>
      <c r="E16" t="s">
        <v>398</v>
      </c>
      <c r="F16">
        <v>2.4</v>
      </c>
      <c r="G16">
        <v>1.4</v>
      </c>
      <c r="H16">
        <v>0</v>
      </c>
      <c r="I16">
        <v>0</v>
      </c>
      <c r="J16" t="s">
        <v>398</v>
      </c>
      <c r="K16" t="s">
        <v>398</v>
      </c>
      <c r="L16">
        <v>17</v>
      </c>
      <c r="M16">
        <v>0</v>
      </c>
    </row>
    <row r="17" spans="1:13">
      <c r="A17" t="s">
        <v>339</v>
      </c>
      <c r="B17">
        <v>2.5</v>
      </c>
      <c r="C17">
        <v>9.8000000000000007</v>
      </c>
      <c r="D17">
        <v>11</v>
      </c>
      <c r="E17">
        <v>8.6</v>
      </c>
      <c r="F17">
        <v>7.8</v>
      </c>
      <c r="G17">
        <v>0</v>
      </c>
      <c r="H17">
        <v>0</v>
      </c>
      <c r="I17">
        <v>0</v>
      </c>
      <c r="J17">
        <v>0</v>
      </c>
      <c r="K17">
        <v>0</v>
      </c>
      <c r="L17">
        <v>16.2</v>
      </c>
      <c r="M17">
        <v>5</v>
      </c>
    </row>
    <row r="18" spans="1:13">
      <c r="A18" t="s">
        <v>343</v>
      </c>
      <c r="B18">
        <v>5.0999999999999996</v>
      </c>
      <c r="C18">
        <v>31.7</v>
      </c>
      <c r="D18">
        <v>0</v>
      </c>
      <c r="E18">
        <v>0</v>
      </c>
      <c r="F18">
        <v>0</v>
      </c>
      <c r="G18">
        <v>0</v>
      </c>
      <c r="H18" t="s">
        <v>398</v>
      </c>
      <c r="I18">
        <v>0</v>
      </c>
      <c r="J18">
        <v>0</v>
      </c>
      <c r="K18" t="s">
        <v>398</v>
      </c>
      <c r="L18" t="s">
        <v>398</v>
      </c>
      <c r="M18">
        <v>0</v>
      </c>
    </row>
    <row r="19" spans="1:13">
      <c r="A19" t="s">
        <v>341</v>
      </c>
      <c r="B19">
        <v>30</v>
      </c>
      <c r="C19">
        <v>0</v>
      </c>
      <c r="D19">
        <v>0</v>
      </c>
      <c r="E19">
        <v>0</v>
      </c>
      <c r="F19">
        <v>1</v>
      </c>
      <c r="G19">
        <v>1.5</v>
      </c>
      <c r="H19">
        <v>0</v>
      </c>
      <c r="I19">
        <v>0</v>
      </c>
      <c r="J19">
        <v>0</v>
      </c>
      <c r="K19">
        <v>2.8</v>
      </c>
      <c r="L19">
        <v>0</v>
      </c>
      <c r="M19" t="s">
        <v>398</v>
      </c>
    </row>
    <row r="20" spans="1:13">
      <c r="A20" t="s">
        <v>402</v>
      </c>
      <c r="B20">
        <v>0</v>
      </c>
      <c r="C20">
        <v>1</v>
      </c>
      <c r="D20">
        <v>0</v>
      </c>
      <c r="E20" t="s">
        <v>398</v>
      </c>
      <c r="F20">
        <v>47.1</v>
      </c>
      <c r="G20">
        <v>37.4</v>
      </c>
      <c r="H20">
        <v>0</v>
      </c>
      <c r="I20">
        <v>62.3</v>
      </c>
      <c r="J20">
        <v>12</v>
      </c>
      <c r="K20">
        <v>24</v>
      </c>
      <c r="L20">
        <v>15.5</v>
      </c>
      <c r="M20">
        <v>3.3</v>
      </c>
    </row>
    <row r="21" spans="1:13">
      <c r="A21" t="s">
        <v>108</v>
      </c>
      <c r="B21">
        <v>1</v>
      </c>
      <c r="C21">
        <v>0</v>
      </c>
      <c r="D21" t="s">
        <v>398</v>
      </c>
      <c r="E21">
        <v>1</v>
      </c>
      <c r="F21">
        <v>44</v>
      </c>
      <c r="G21">
        <v>3.4</v>
      </c>
      <c r="H21">
        <v>0</v>
      </c>
      <c r="I21">
        <v>0</v>
      </c>
      <c r="J21" t="s">
        <v>398</v>
      </c>
      <c r="K21">
        <v>10.4</v>
      </c>
      <c r="L21">
        <v>49.3</v>
      </c>
      <c r="M21">
        <v>2.5</v>
      </c>
    </row>
    <row r="22" spans="1:13">
      <c r="A22" t="s">
        <v>112</v>
      </c>
      <c r="B22" t="s">
        <v>398</v>
      </c>
      <c r="C22" t="s">
        <v>398</v>
      </c>
      <c r="D22">
        <v>0</v>
      </c>
      <c r="E22">
        <v>21.2</v>
      </c>
      <c r="F22">
        <v>49.5</v>
      </c>
      <c r="G22">
        <v>1.5</v>
      </c>
      <c r="H22">
        <v>6.5</v>
      </c>
      <c r="I22">
        <v>39.700000000000003</v>
      </c>
      <c r="J22">
        <v>0</v>
      </c>
      <c r="K22">
        <v>0</v>
      </c>
      <c r="L22">
        <v>11.2</v>
      </c>
      <c r="M22" t="s">
        <v>398</v>
      </c>
    </row>
    <row r="23" spans="1:13">
      <c r="A23" t="s">
        <v>340</v>
      </c>
      <c r="B23">
        <v>0</v>
      </c>
      <c r="C23">
        <v>0</v>
      </c>
      <c r="D23">
        <v>0</v>
      </c>
      <c r="E23">
        <v>18.2</v>
      </c>
      <c r="F23">
        <v>2</v>
      </c>
      <c r="G23">
        <v>0</v>
      </c>
      <c r="H23">
        <v>0</v>
      </c>
      <c r="I23">
        <v>0</v>
      </c>
      <c r="J23" t="s">
        <v>398</v>
      </c>
      <c r="K23">
        <v>0</v>
      </c>
      <c r="L23">
        <v>5.9</v>
      </c>
      <c r="M23" t="s">
        <v>398</v>
      </c>
    </row>
    <row r="24" spans="1:13">
      <c r="A24" t="s">
        <v>347</v>
      </c>
      <c r="B24">
        <v>0</v>
      </c>
      <c r="C24">
        <v>1.1000000000000001</v>
      </c>
      <c r="D24">
        <v>0</v>
      </c>
      <c r="E24">
        <v>3.7</v>
      </c>
      <c r="F24">
        <v>51.5</v>
      </c>
      <c r="G24" t="s">
        <v>398</v>
      </c>
      <c r="H24">
        <v>0</v>
      </c>
      <c r="I24">
        <v>6.4</v>
      </c>
      <c r="J24">
        <v>0</v>
      </c>
      <c r="K24">
        <v>0</v>
      </c>
      <c r="L24">
        <v>13.2</v>
      </c>
      <c r="M24">
        <v>0</v>
      </c>
    </row>
    <row r="25" spans="1:13">
      <c r="A25" t="s">
        <v>348</v>
      </c>
      <c r="B25">
        <v>0</v>
      </c>
      <c r="C25">
        <v>2</v>
      </c>
      <c r="D25" t="s">
        <v>398</v>
      </c>
      <c r="E25">
        <v>17.2</v>
      </c>
      <c r="F25">
        <v>63</v>
      </c>
      <c r="G25">
        <v>28.9</v>
      </c>
      <c r="H25">
        <v>9.1999999999999993</v>
      </c>
      <c r="I25">
        <v>54.8</v>
      </c>
      <c r="J25">
        <v>1.8</v>
      </c>
      <c r="K25">
        <v>1</v>
      </c>
      <c r="L25">
        <v>9.6999999999999993</v>
      </c>
      <c r="M25">
        <v>0</v>
      </c>
    </row>
    <row r="26" spans="1:13">
      <c r="A26" t="s">
        <v>110</v>
      </c>
      <c r="B26">
        <v>0</v>
      </c>
      <c r="C26">
        <v>5</v>
      </c>
      <c r="D26">
        <v>0</v>
      </c>
      <c r="E26">
        <v>7.4</v>
      </c>
      <c r="F26">
        <v>158.69999999999999</v>
      </c>
      <c r="G26">
        <v>15.8</v>
      </c>
      <c r="H26">
        <v>4.0999999999999996</v>
      </c>
      <c r="I26">
        <v>97.2</v>
      </c>
      <c r="J26">
        <v>2</v>
      </c>
      <c r="K26">
        <v>0</v>
      </c>
      <c r="L26">
        <v>14.2</v>
      </c>
      <c r="M26" t="s">
        <v>398</v>
      </c>
    </row>
    <row r="27" spans="1:13">
      <c r="A27" t="s">
        <v>107</v>
      </c>
      <c r="B27">
        <v>0</v>
      </c>
      <c r="C27">
        <v>2.1</v>
      </c>
      <c r="D27" t="s">
        <v>398</v>
      </c>
      <c r="E27">
        <v>14.7</v>
      </c>
      <c r="F27">
        <v>44.2</v>
      </c>
      <c r="G27">
        <v>0</v>
      </c>
      <c r="H27">
        <v>0</v>
      </c>
      <c r="I27">
        <v>4.5</v>
      </c>
      <c r="J27">
        <v>0</v>
      </c>
      <c r="K27">
        <v>0</v>
      </c>
      <c r="L27" t="s">
        <v>398</v>
      </c>
      <c r="M27" t="s">
        <v>398</v>
      </c>
    </row>
    <row r="28" spans="1:13">
      <c r="A28" t="s">
        <v>358</v>
      </c>
      <c r="B28">
        <v>0</v>
      </c>
      <c r="C28">
        <v>0</v>
      </c>
      <c r="D28">
        <v>0</v>
      </c>
      <c r="E28">
        <v>12.3</v>
      </c>
      <c r="F28">
        <v>16.399999999999999</v>
      </c>
      <c r="G28">
        <v>0</v>
      </c>
      <c r="H28" t="s">
        <v>398</v>
      </c>
      <c r="I28">
        <v>0</v>
      </c>
      <c r="J28">
        <v>7</v>
      </c>
      <c r="K28">
        <v>0</v>
      </c>
      <c r="L28">
        <v>9.9</v>
      </c>
      <c r="M28" t="s">
        <v>398</v>
      </c>
    </row>
    <row r="29" spans="1:13">
      <c r="A29" t="s">
        <v>355</v>
      </c>
      <c r="B29">
        <v>0</v>
      </c>
      <c r="C29" t="s">
        <v>398</v>
      </c>
      <c r="D29">
        <v>0</v>
      </c>
      <c r="E29">
        <v>0</v>
      </c>
      <c r="F29" t="s">
        <v>398</v>
      </c>
      <c r="G29">
        <v>3.2</v>
      </c>
      <c r="H29" t="s">
        <v>398</v>
      </c>
      <c r="I29">
        <v>71.8</v>
      </c>
      <c r="J29">
        <v>6.1</v>
      </c>
      <c r="K29">
        <v>40.299999999999997</v>
      </c>
      <c r="L29">
        <v>95.3</v>
      </c>
      <c r="M29" t="s">
        <v>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الأمطار (ج 15-37)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hp</cp:lastModifiedBy>
  <dcterms:created xsi:type="dcterms:W3CDTF">2018-08-29T11:31:58Z</dcterms:created>
  <dcterms:modified xsi:type="dcterms:W3CDTF">2023-11-14T18:54:03Z</dcterms:modified>
</cp:coreProperties>
</file>