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75" yWindow="-150" windowWidth="10080" windowHeight="8235" firstSheet="3" activeTab="4"/>
  </bookViews>
  <sheets>
    <sheet name="ج 10 إجمالي الإنتاج السمكي" sheetId="1" r:id="rId1"/>
    <sheet name="ج11-22 انتاج المصايد الطبيعية" sheetId="2" r:id="rId2"/>
    <sheet name="ج23-33 إنتاج الاستزراع السمكي" sheetId="3" r:id="rId3"/>
    <sheet name="ج 34-43 إنتاج المفرخات" sheetId="4" r:id="rId4"/>
    <sheet name="ج 44-54 أهم الأصناف" sheetId="5" r:id="rId5"/>
  </sheets>
  <calcPr calcId="144525"/>
</workbook>
</file>

<file path=xl/calcChain.xml><?xml version="1.0" encoding="utf-8"?>
<calcChain xmlns="http://schemas.openxmlformats.org/spreadsheetml/2006/main">
  <c r="E163" i="3" l="1"/>
  <c r="D163" i="3"/>
  <c r="E118" i="3"/>
  <c r="D118" i="3"/>
  <c r="C118" i="3"/>
  <c r="D86" i="3"/>
  <c r="E86" i="3"/>
  <c r="C86" i="3"/>
  <c r="D598" i="2"/>
  <c r="E598" i="2"/>
  <c r="C598" i="2"/>
  <c r="C301" i="2"/>
  <c r="D301" i="2"/>
  <c r="E301" i="2"/>
  <c r="C132" i="2"/>
  <c r="C33" i="2"/>
  <c r="C233" i="2"/>
  <c r="C245" i="2"/>
  <c r="C249" i="2"/>
  <c r="C255" i="2"/>
  <c r="C271" i="2"/>
  <c r="C281" i="2"/>
  <c r="C345" i="2"/>
  <c r="C448" i="2"/>
  <c r="C477" i="2"/>
  <c r="C487" i="2"/>
  <c r="D160" i="4"/>
  <c r="E160" i="4"/>
  <c r="C160" i="4"/>
  <c r="D207" i="3"/>
  <c r="E207" i="3"/>
  <c r="C207" i="3"/>
  <c r="C282" i="2" l="1"/>
  <c r="C141" i="4"/>
  <c r="D141" i="4"/>
  <c r="E141" i="4"/>
  <c r="C189" i="3"/>
  <c r="D189" i="3"/>
  <c r="E189" i="3"/>
  <c r="D146" i="3" l="1"/>
  <c r="E146" i="3"/>
  <c r="C146" i="3"/>
  <c r="D477" i="2"/>
  <c r="E477" i="2"/>
  <c r="D118" i="4" l="1"/>
  <c r="E118" i="4"/>
  <c r="C118" i="4"/>
  <c r="D133" i="3"/>
  <c r="E133" i="3"/>
  <c r="C133" i="3"/>
  <c r="D448" i="2"/>
  <c r="E416" i="2"/>
  <c r="E448" i="2" s="1"/>
  <c r="E107" i="4" l="1"/>
  <c r="D107" i="4"/>
  <c r="E370" i="2"/>
  <c r="E404" i="2" s="1"/>
  <c r="D95" i="4" l="1"/>
  <c r="E95" i="4"/>
  <c r="C95" i="4"/>
  <c r="D100" i="3"/>
  <c r="E100" i="3"/>
  <c r="C100" i="3"/>
  <c r="D344" i="2"/>
  <c r="D334" i="2"/>
  <c r="D324" i="2"/>
  <c r="D345" i="2" l="1"/>
  <c r="D80" i="4" l="1"/>
  <c r="E80" i="4"/>
  <c r="C80" i="4"/>
  <c r="D65" i="3" l="1"/>
  <c r="E65" i="3"/>
  <c r="C65" i="3"/>
  <c r="E281" i="2"/>
  <c r="D281" i="2"/>
  <c r="E271" i="2"/>
  <c r="D271" i="2"/>
  <c r="E255" i="2"/>
  <c r="D255" i="2"/>
  <c r="E249" i="2"/>
  <c r="D249" i="2"/>
  <c r="E245" i="2"/>
  <c r="D245" i="2"/>
  <c r="E233" i="2"/>
  <c r="D233" i="2"/>
  <c r="D44" i="4"/>
  <c r="E44" i="4"/>
  <c r="C44" i="4"/>
  <c r="D39" i="3"/>
  <c r="E39" i="3"/>
  <c r="C39" i="3"/>
  <c r="D33" i="3"/>
  <c r="E33" i="3"/>
  <c r="C33" i="3"/>
  <c r="E209" i="2"/>
  <c r="D209" i="2"/>
  <c r="E203" i="2"/>
  <c r="D203" i="2"/>
  <c r="E197" i="2"/>
  <c r="D192" i="2"/>
  <c r="D197" i="2" s="1"/>
  <c r="E183" i="2"/>
  <c r="D183" i="2"/>
  <c r="D40" i="3" l="1"/>
  <c r="E40" i="3"/>
  <c r="C40" i="3"/>
  <c r="E211" i="2"/>
  <c r="D211" i="2"/>
  <c r="E29" i="4"/>
  <c r="D29" i="4"/>
  <c r="C29" i="4"/>
  <c r="D9" i="4" l="1"/>
  <c r="I7" i="1" s="1"/>
  <c r="I29" i="1" s="1"/>
  <c r="E9" i="4"/>
  <c r="J7" i="1" s="1"/>
  <c r="J29" i="1" s="1"/>
  <c r="C9" i="4"/>
  <c r="H7" i="1" s="1"/>
  <c r="H29" i="1" s="1"/>
  <c r="E10" i="3"/>
  <c r="G7" i="1" s="1"/>
  <c r="G29" i="1" s="1"/>
  <c r="D10" i="3"/>
  <c r="F7" i="1" s="1"/>
  <c r="F29" i="1" s="1"/>
  <c r="C10" i="3"/>
  <c r="E7" i="1" s="1"/>
  <c r="E29" i="1" s="1"/>
  <c r="C7" i="1"/>
  <c r="C29" i="1" s="1"/>
  <c r="B7" i="1"/>
  <c r="B29" i="1" s="1"/>
  <c r="E33" i="2"/>
  <c r="D7" i="1" s="1"/>
  <c r="D29" i="1" s="1"/>
</calcChain>
</file>

<file path=xl/sharedStrings.xml><?xml version="1.0" encoding="utf-8"?>
<sst xmlns="http://schemas.openxmlformats.org/spreadsheetml/2006/main" count="2847" uniqueCount="1917">
  <si>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</si>
  <si>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</si>
  <si>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</si>
  <si>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</si>
  <si>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</si>
  <si>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</si>
  <si>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</si>
  <si>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</si>
  <si>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</si>
  <si>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</si>
  <si>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</si>
  <si>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</si>
  <si>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</si>
  <si>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</si>
  <si>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</si>
  <si>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</si>
  <si>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</si>
  <si>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</si>
  <si>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</si>
  <si>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</si>
  <si>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</si>
  <si>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</si>
  <si>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</si>
  <si>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</si>
  <si>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</si>
  <si>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</si>
  <si>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</si>
  <si>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</si>
  <si>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</si>
  <si>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</si>
  <si>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</si>
  <si>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</si>
  <si>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</si>
  <si>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</si>
  <si>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</si>
  <si>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</si>
  <si>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</si>
  <si>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</si>
  <si>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</si>
  <si>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</si>
  <si>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</si>
  <si>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</si>
  <si>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</si>
  <si>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</si>
  <si>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</si>
  <si>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</si>
  <si>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</si>
  <si>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</si>
  <si>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</si>
  <si>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</si>
  <si>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</si>
  <si>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</si>
  <si>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Quantity, Capture Production</t>
  </si>
  <si>
    <t>كمية الإنتاج من الإستزراع</t>
  </si>
  <si>
    <t>Quantity, Aquaculture Production</t>
  </si>
  <si>
    <t>كمية الإنتاج من المفرخات</t>
  </si>
  <si>
    <t>Quantity, Fingerling Production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</si>
  <si>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</si>
  <si>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</si>
  <si>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</si>
  <si>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</si>
  <si>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</si>
  <si>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</si>
  <si>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</si>
  <si>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</si>
  <si>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>SECTION ONE CAPTURE PRODUCTION</t>
  </si>
  <si>
    <t xml:space="preserve"> القسم الأول: إنتاج المصايد الطبيعية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</si>
  <si>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</si>
  <si>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</si>
  <si>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</si>
  <si>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</si>
  <si>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أهم الأصناف التجارية</t>
  </si>
  <si>
    <t>Most Prod. Fish type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</si>
  <si>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</si>
  <si>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</si>
  <si>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</si>
  <si>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</si>
  <si>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</si>
  <si>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</si>
  <si>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Foreign Name</t>
  </si>
  <si>
    <t>الأسم اللاتيني</t>
  </si>
  <si>
    <t>-</t>
  </si>
  <si>
    <t>اولا السمك الابيض</t>
  </si>
  <si>
    <t>سلطان ابراهيم</t>
  </si>
  <si>
    <t>شعور</t>
  </si>
  <si>
    <t>فردن</t>
  </si>
  <si>
    <t>الفرس</t>
  </si>
  <si>
    <t>سيجان</t>
  </si>
  <si>
    <t>القرش</t>
  </si>
  <si>
    <t>حريد</t>
  </si>
  <si>
    <t xml:space="preserve">ثانيا السمك الازرق 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</si>
  <si>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</si>
  <si>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بوصه</t>
  </si>
  <si>
    <t>هامور</t>
  </si>
  <si>
    <t>غريب</t>
  </si>
  <si>
    <t>تونا</t>
  </si>
  <si>
    <t>شك</t>
  </si>
  <si>
    <t>ريم</t>
  </si>
  <si>
    <t>باغة</t>
  </si>
  <si>
    <t>السردين</t>
  </si>
  <si>
    <t>سمك ابو سيف</t>
  </si>
  <si>
    <t>فتلة</t>
  </si>
  <si>
    <t>جمبور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</si>
  <si>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</si>
  <si>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</si>
  <si>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</si>
  <si>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</si>
  <si>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</si>
  <si>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</si>
  <si>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</si>
  <si>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</si>
  <si>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</si>
  <si>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اسماك البلطي (المشط)</t>
  </si>
  <si>
    <t>اسماك الكارب</t>
  </si>
  <si>
    <t>كات فيش</t>
  </si>
  <si>
    <t>كرسين</t>
  </si>
  <si>
    <t>باربوس</t>
  </si>
  <si>
    <t>سمك الحفافي</t>
  </si>
  <si>
    <t xml:space="preserve">جملة الانتاج 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</si>
  <si>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</si>
  <si>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</si>
  <si>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</si>
  <si>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</si>
  <si>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</si>
  <si>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</si>
  <si>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</si>
  <si>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</si>
  <si>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</si>
  <si>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Falta</t>
  </si>
  <si>
    <t>Kawakawa</t>
  </si>
  <si>
    <t>Scomber Japoncus</t>
  </si>
  <si>
    <t>Scombla</t>
  </si>
  <si>
    <t>Chub Mackerel</t>
  </si>
  <si>
    <t>Thunnus Albacares</t>
  </si>
  <si>
    <t>Shak zoor</t>
  </si>
  <si>
    <t>Yellowfin tuna</t>
  </si>
  <si>
    <t>Thunnus Tonggol</t>
  </si>
  <si>
    <t>Sha; abu theil</t>
  </si>
  <si>
    <t>Longtail Tuna</t>
  </si>
  <si>
    <t>Decapterus macarellus</t>
  </si>
  <si>
    <t>Amia</t>
  </si>
  <si>
    <t>Mackerel Scad</t>
  </si>
  <si>
    <t>Decapterus Macrosoma</t>
  </si>
  <si>
    <t>Sardeena</t>
  </si>
  <si>
    <t>Shrtfin Scad</t>
  </si>
  <si>
    <t>Sardin Areda</t>
  </si>
  <si>
    <t>Indian Scad</t>
  </si>
  <si>
    <t>Caesio lunaris</t>
  </si>
  <si>
    <t>Babga</t>
  </si>
  <si>
    <t>Lunar fusilier</t>
  </si>
  <si>
    <t>Caesio suevica</t>
  </si>
  <si>
    <t>Bagha</t>
  </si>
  <si>
    <t>Suez fusilier</t>
  </si>
  <si>
    <t xml:space="preserve">Caesio varilineata </t>
  </si>
  <si>
    <t>Bagha hamara</t>
  </si>
  <si>
    <t xml:space="preserve">Yellow striped fusilier </t>
  </si>
  <si>
    <t>Siganus argenteus</t>
  </si>
  <si>
    <t>Sigan Khudary</t>
  </si>
  <si>
    <t>Forktail rabbitfish</t>
  </si>
  <si>
    <t>Siganus luridus</t>
  </si>
  <si>
    <t>Sigan harafi</t>
  </si>
  <si>
    <t>Squaretail rabbitfish</t>
  </si>
  <si>
    <t>Siganus ruvulatus</t>
  </si>
  <si>
    <t>Sigan Biady</t>
  </si>
  <si>
    <t>Ruvulated rabbitfish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</si>
  <si>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</si>
  <si>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</si>
  <si>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</si>
  <si>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</si>
  <si>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</si>
  <si>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</si>
  <si>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</si>
  <si>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</si>
  <si>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</si>
  <si>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</si>
  <si>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</si>
  <si>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</si>
  <si>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</si>
  <si>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</si>
  <si>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</si>
  <si>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</si>
  <si>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</si>
  <si>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</si>
  <si>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</si>
  <si>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</si>
  <si>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</si>
  <si>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</si>
  <si>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</si>
  <si>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</si>
  <si>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</si>
  <si>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</si>
  <si>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</si>
  <si>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</si>
  <si>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</si>
  <si>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</si>
  <si>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</si>
  <si>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</si>
  <si>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</si>
  <si>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</si>
  <si>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</si>
  <si>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</si>
  <si>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</si>
  <si>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</si>
  <si>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</si>
  <si>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</si>
  <si>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</si>
  <si>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</si>
  <si>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</si>
  <si>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</si>
  <si>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</si>
  <si>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</si>
  <si>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</si>
  <si>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</si>
  <si>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</si>
  <si>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</si>
  <si>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</si>
  <si>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</si>
  <si>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</si>
  <si>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</si>
  <si>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</si>
  <si>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</si>
  <si>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</si>
  <si>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</si>
  <si>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</si>
  <si>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</si>
  <si>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</si>
  <si>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</si>
  <si>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</si>
  <si>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</si>
  <si>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</si>
  <si>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</si>
  <si>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</si>
  <si>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</si>
  <si>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</si>
  <si>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</si>
  <si>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</si>
  <si>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</si>
  <si>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</si>
  <si>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</si>
  <si>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</si>
  <si>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</si>
  <si>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</si>
  <si>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</si>
  <si>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</si>
  <si>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</si>
  <si>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</si>
  <si>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</si>
  <si>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</si>
  <si>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</si>
  <si>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</si>
  <si>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</si>
  <si>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</si>
  <si>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</si>
  <si>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</si>
  <si>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</si>
  <si>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</si>
  <si>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</si>
  <si>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</si>
  <si>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</si>
  <si>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</si>
  <si>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</si>
  <si>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</si>
  <si>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</si>
  <si>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</si>
  <si>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</si>
  <si>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</si>
  <si>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</si>
  <si>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</si>
  <si>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</si>
  <si>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</si>
  <si>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</si>
  <si>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</si>
  <si>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</si>
  <si>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</si>
  <si>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</si>
  <si>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</si>
  <si>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</si>
  <si>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</si>
  <si>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</si>
  <si>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</si>
  <si>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</si>
  <si>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</si>
  <si>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</si>
  <si>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</si>
  <si>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</si>
  <si>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</si>
  <si>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</si>
  <si>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</si>
  <si>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</si>
  <si>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</si>
  <si>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</si>
  <si>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</si>
  <si>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</si>
  <si>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</si>
  <si>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</si>
  <si>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</si>
  <si>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</si>
  <si>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</si>
  <si>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</si>
  <si>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</si>
  <si>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</si>
  <si>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</si>
  <si>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</si>
  <si>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</si>
  <si>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</si>
  <si>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</si>
  <si>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</si>
  <si>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</si>
  <si>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</si>
  <si>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</si>
  <si>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</si>
  <si>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</si>
  <si>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</si>
  <si>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</si>
  <si>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</si>
  <si>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</si>
  <si>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</si>
  <si>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</si>
  <si>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</si>
  <si>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</si>
  <si>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</si>
  <si>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</si>
  <si>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</si>
  <si>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</si>
  <si>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</si>
  <si>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</si>
  <si>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</si>
  <si>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</si>
  <si>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</si>
  <si>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</si>
  <si>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</si>
  <si>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t>Sobaity</t>
  </si>
  <si>
    <t>SeaBream</t>
  </si>
  <si>
    <t>Rabbitfish</t>
  </si>
  <si>
    <t>Hamoor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</si>
  <si>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</si>
  <si>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</si>
  <si>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</si>
  <si>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</si>
  <si>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</si>
  <si>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</si>
  <si>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</si>
  <si>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</si>
  <si>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</si>
  <si>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</si>
  <si>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</si>
  <si>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</si>
  <si>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</si>
  <si>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</si>
  <si>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</si>
  <si>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</si>
  <si>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</si>
  <si>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</si>
  <si>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</si>
  <si>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</si>
  <si>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</si>
  <si>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</si>
  <si>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</si>
  <si>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</si>
  <si>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</si>
  <si>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</si>
  <si>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</si>
  <si>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</si>
  <si>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</si>
  <si>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</si>
  <si>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</si>
  <si>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</si>
  <si>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</si>
  <si>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</si>
  <si>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</si>
  <si>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</si>
  <si>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</si>
  <si>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</si>
  <si>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</si>
  <si>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</si>
  <si>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</si>
  <si>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</si>
  <si>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</si>
  <si>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</si>
  <si>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</si>
  <si>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</si>
  <si>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</si>
  <si>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</si>
  <si>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</si>
  <si>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</si>
  <si>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</si>
  <si>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</si>
  <si>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</si>
  <si>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</si>
  <si>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</si>
  <si>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</si>
  <si>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</si>
  <si>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</si>
  <si>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</si>
  <si>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</si>
  <si>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</si>
  <si>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</si>
  <si>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</si>
  <si>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</si>
  <si>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</si>
  <si>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</si>
  <si>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</si>
  <si>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</si>
  <si>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</si>
  <si>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</si>
  <si>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</si>
  <si>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</si>
  <si>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</si>
  <si>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</si>
  <si>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</si>
  <si>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</si>
  <si>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</si>
  <si>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</si>
  <si>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</si>
  <si>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</si>
  <si>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</si>
  <si>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</si>
  <si>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</si>
  <si>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</si>
  <si>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</si>
  <si>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</si>
  <si>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</si>
  <si>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</si>
  <si>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</si>
  <si>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</si>
  <si>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</si>
  <si>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</si>
  <si>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</si>
  <si>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</si>
  <si>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</si>
  <si>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</si>
  <si>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</si>
  <si>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</si>
  <si>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</si>
  <si>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</si>
  <si>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</si>
  <si>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</si>
  <si>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</si>
  <si>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</si>
  <si>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</si>
  <si>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</si>
  <si>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</si>
  <si>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</si>
  <si>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</si>
  <si>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</si>
  <si>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</si>
  <si>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</si>
  <si>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</si>
  <si>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</si>
  <si>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</si>
  <si>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</si>
  <si>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</si>
  <si>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</si>
  <si>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</si>
  <si>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</si>
  <si>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</si>
  <si>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</si>
  <si>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</si>
  <si>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</si>
  <si>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</si>
  <si>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</si>
  <si>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المياه البحرية و العذبة</t>
  </si>
  <si>
    <t xml:space="preserve"> Anguille</t>
  </si>
  <si>
    <t>Sole commune</t>
  </si>
  <si>
    <t>Merlu européen</t>
  </si>
  <si>
    <t>Mulet à grosse tête(Bigeron)</t>
  </si>
  <si>
    <t>Muge doré</t>
  </si>
  <si>
    <t>Mulets nca</t>
  </si>
  <si>
    <t>Mérous nca</t>
  </si>
  <si>
    <t>Serranidés nca</t>
  </si>
  <si>
    <t>Corb commun</t>
  </si>
  <si>
    <t>Ombrine côtière</t>
  </si>
  <si>
    <t>Pageot commun</t>
  </si>
  <si>
    <t>Sars, sparaillons nca</t>
  </si>
  <si>
    <t>Denté commun</t>
  </si>
  <si>
    <t>Oblade</t>
  </si>
  <si>
    <t>Pagre rouge</t>
  </si>
  <si>
    <t>Dorade royale</t>
  </si>
  <si>
    <t>Marbré</t>
  </si>
  <si>
    <t>Saupe</t>
  </si>
  <si>
    <t>Dentés, spares nca</t>
  </si>
  <si>
    <t>Mendole</t>
  </si>
  <si>
    <t>Mendoles, picarels nca</t>
  </si>
  <si>
    <t>Rouget de roche</t>
  </si>
  <si>
    <t>Rouget de vase</t>
  </si>
  <si>
    <t>Grande vive</t>
  </si>
  <si>
    <t>Baliste cabri</t>
  </si>
  <si>
    <t>Congre d'Europe</t>
  </si>
  <si>
    <t>Saint Pierre</t>
  </si>
  <si>
    <t>Sabre argenté</t>
  </si>
  <si>
    <t>Rascasses, etc. nca</t>
  </si>
  <si>
    <t>Grondins, cavillones nca</t>
  </si>
  <si>
    <t>Baudroies nca</t>
  </si>
  <si>
    <t>Chinchards noirs nca</t>
  </si>
  <si>
    <t>Sériole couronnée</t>
  </si>
  <si>
    <t>Liche</t>
  </si>
  <si>
    <t>Coryphène commune</t>
  </si>
  <si>
    <t>Roussettes nca</t>
  </si>
  <si>
    <t>Émissoles nca</t>
  </si>
  <si>
    <t>Chien de mer</t>
  </si>
  <si>
    <t>Ange de mer commun</t>
  </si>
  <si>
    <t>Raies, pastenagues, mantes nca</t>
  </si>
  <si>
    <t>Others: Poissons marins nca</t>
  </si>
  <si>
    <t>مجموع السمك الابيض</t>
  </si>
  <si>
    <t>Sardinelles nca et allache</t>
  </si>
  <si>
    <t>Sardine</t>
  </si>
  <si>
    <t>Anchois</t>
  </si>
  <si>
    <t>Bogue</t>
  </si>
  <si>
    <t>Tassergal</t>
  </si>
  <si>
    <t>Maquereau commun</t>
  </si>
  <si>
    <t>Bonite à dos rayé - Pélamide</t>
  </si>
  <si>
    <t>Palomete</t>
  </si>
  <si>
    <t>ouzef/Atherine</t>
  </si>
  <si>
    <t>Thonine commune</t>
  </si>
  <si>
    <t>Thon rouge de l'Atlantique</t>
  </si>
  <si>
    <t>Espadon</t>
  </si>
  <si>
    <t>Melva / Bonitou</t>
  </si>
  <si>
    <t>مجموع السمك الازرق بما في ذلك التنيات</t>
  </si>
  <si>
    <t>Palourde croisée d'Europe</t>
  </si>
  <si>
    <t>Seiche commune</t>
  </si>
  <si>
    <t>Calmars nca</t>
  </si>
  <si>
    <t>Pieuvre</t>
  </si>
  <si>
    <t>Élédones communes et musquées</t>
  </si>
  <si>
    <t>مجموع  الرخويات</t>
  </si>
  <si>
    <t xml:space="preserve"> Langouste</t>
  </si>
  <si>
    <t xml:space="preserve"> Crevette rouge</t>
  </si>
  <si>
    <t xml:space="preserve"> Crevette royale/caramote</t>
  </si>
  <si>
    <t xml:space="preserve"> Crevette blanche</t>
  </si>
  <si>
    <t xml:space="preserve"> Chrevette</t>
  </si>
  <si>
    <t>مجموع القشريات</t>
  </si>
  <si>
    <t>انتاج المياه العذبة</t>
  </si>
  <si>
    <t>Carpe commune</t>
  </si>
  <si>
    <t>Barbeau</t>
  </si>
  <si>
    <t>Gardons nca</t>
  </si>
  <si>
    <t>Rotengle</t>
  </si>
  <si>
    <t>Silure glane</t>
  </si>
  <si>
    <t>Sandre</t>
  </si>
  <si>
    <t>Anguille d'Europe</t>
  </si>
  <si>
    <t>Mulet à grosse tête</t>
  </si>
  <si>
    <t>Tilapia</t>
  </si>
  <si>
    <t xml:space="preserve">المياه العذبة </t>
  </si>
  <si>
    <t>جملة المياه العذبة</t>
  </si>
  <si>
    <t>Bar européen</t>
  </si>
  <si>
    <t>Huître creuse du Pacifique</t>
  </si>
  <si>
    <t>Moule méditerranéenne</t>
  </si>
  <si>
    <t>جملة المياه البحرية</t>
  </si>
  <si>
    <t>المياه البحرية</t>
  </si>
  <si>
    <t>مياه بحرية</t>
  </si>
  <si>
    <t>اصبعيات القاروص</t>
  </si>
  <si>
    <t xml:space="preserve">اصبعيات الوراطة 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</si>
  <si>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</si>
  <si>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</si>
  <si>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</si>
  <si>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</si>
  <si>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</si>
  <si>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</si>
  <si>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>Pageot acarné</t>
  </si>
  <si>
    <t xml:space="preserve">Pagellus bogaraveo </t>
  </si>
  <si>
    <t>ذو العينين الكبيرة</t>
  </si>
  <si>
    <t>gros yeux</t>
  </si>
  <si>
    <t xml:space="preserve">Sparus aurata </t>
  </si>
  <si>
    <t>القاجوج</t>
  </si>
  <si>
    <t xml:space="preserve">Dorade </t>
  </si>
  <si>
    <t>دونتي</t>
  </si>
  <si>
    <t>Denté (commun)</t>
  </si>
  <si>
    <t>البضار</t>
  </si>
  <si>
    <t>Pagre commun</t>
  </si>
  <si>
    <t>مرنوز (مرنوز المزيف)</t>
  </si>
  <si>
    <t>Merlu commun  (faux merlan)</t>
  </si>
  <si>
    <t>صول</t>
  </si>
  <si>
    <t>Sole</t>
  </si>
  <si>
    <t xml:space="preserve">Limanda limanda </t>
  </si>
  <si>
    <t>ليمود</t>
  </si>
  <si>
    <t>Limande</t>
  </si>
  <si>
    <t>رسكاس</t>
  </si>
  <si>
    <t xml:space="preserve">Rascasse </t>
  </si>
  <si>
    <t>Phycis phycis</t>
  </si>
  <si>
    <t>موستال</t>
  </si>
  <si>
    <t>Mustelle</t>
  </si>
  <si>
    <t xml:space="preserve">Phycis blennoides  </t>
  </si>
  <si>
    <t>Fausse mustelle</t>
  </si>
  <si>
    <t>Muraena helena</t>
  </si>
  <si>
    <t>ميرانة</t>
  </si>
  <si>
    <t>Murenne</t>
  </si>
  <si>
    <t>ميرو</t>
  </si>
  <si>
    <t>Mérou (nca)</t>
  </si>
  <si>
    <t>chelidonichthys lucerna</t>
  </si>
  <si>
    <t>ڤلينات</t>
  </si>
  <si>
    <t>Gallinette Trigle-hirondelle</t>
  </si>
  <si>
    <t>Balistes capriscus</t>
  </si>
  <si>
    <t>حلوف البحر</t>
  </si>
  <si>
    <t>Cochon de mer</t>
  </si>
  <si>
    <t>Trachinus draco</t>
  </si>
  <si>
    <t>اللفعة</t>
  </si>
  <si>
    <t>Rays,stingrays</t>
  </si>
  <si>
    <t>الراية</t>
  </si>
  <si>
    <t>Raie, Pastenague</t>
  </si>
  <si>
    <t>لوط</t>
  </si>
  <si>
    <t>Baudroie (Rapé)</t>
  </si>
  <si>
    <t>Scyliorhinus canicula</t>
  </si>
  <si>
    <t>قط البحر</t>
  </si>
  <si>
    <t>Petite roussette (chat)</t>
  </si>
  <si>
    <t>Scyliorhinus stellaris</t>
  </si>
  <si>
    <t>Grande roussette (chat)</t>
  </si>
  <si>
    <t xml:space="preserve">Zeus faber </t>
  </si>
  <si>
    <t>حوت سيدنا سليمان</t>
  </si>
  <si>
    <t>Saint pierre</t>
  </si>
  <si>
    <t xml:space="preserve">كلب البحر </t>
  </si>
  <si>
    <t xml:space="preserve">Aiguillat(chien de mer) </t>
  </si>
  <si>
    <t>السمك الازرق</t>
  </si>
  <si>
    <t>لاتشا</t>
  </si>
  <si>
    <t>Allache(sardinelle)</t>
  </si>
  <si>
    <t>Engraulis encrasicholus</t>
  </si>
  <si>
    <t>منشوبة</t>
  </si>
  <si>
    <t>سردين</t>
  </si>
  <si>
    <t>Trachurus mediterraneus</t>
  </si>
  <si>
    <t>سورين</t>
  </si>
  <si>
    <t>Saurel/Chinchard (saourine)</t>
  </si>
  <si>
    <t>Trachinotus ovatus</t>
  </si>
  <si>
    <t>بالومات</t>
  </si>
  <si>
    <t>Palomine</t>
  </si>
  <si>
    <t>ماكرو</t>
  </si>
  <si>
    <t>Maquereau, cavaya, kaval</t>
  </si>
  <si>
    <t>Auxis thazard</t>
  </si>
  <si>
    <t>ميلفا</t>
  </si>
  <si>
    <t>Melva</t>
  </si>
  <si>
    <t>بوقا</t>
  </si>
  <si>
    <t>ليمون</t>
  </si>
  <si>
    <t>Sériole (Limon)</t>
  </si>
  <si>
    <t>Sphyraena viridensis</t>
  </si>
  <si>
    <t>بوروشي</t>
  </si>
  <si>
    <t>Brochet</t>
  </si>
  <si>
    <t>طونة أحمر</t>
  </si>
  <si>
    <t>Thon rouge</t>
  </si>
  <si>
    <t>بوسيف</t>
  </si>
  <si>
    <t>بونيط</t>
  </si>
  <si>
    <t>Bonite</t>
  </si>
  <si>
    <t>بكورات</t>
  </si>
  <si>
    <t>Thonine (bacorette)</t>
  </si>
  <si>
    <t>القشريات</t>
  </si>
  <si>
    <t>Palinurus elephas</t>
  </si>
  <si>
    <t>Langouste</t>
  </si>
  <si>
    <t xml:space="preserve">Nephrops norvegicus </t>
  </si>
  <si>
    <t>سرطان البحر</t>
  </si>
  <si>
    <t>Langoustine</t>
  </si>
  <si>
    <t>الجمبري الملكي</t>
  </si>
  <si>
    <t>Crevette royale</t>
  </si>
  <si>
    <t xml:space="preserve">Crangon crangon </t>
  </si>
  <si>
    <t>Crevette grise</t>
  </si>
  <si>
    <t xml:space="preserve">Parapenaeus longirostris </t>
  </si>
  <si>
    <t xml:space="preserve">Crevette blanche ou rose </t>
  </si>
  <si>
    <t xml:space="preserve"> الجمبري الأحمر</t>
  </si>
  <si>
    <t>Crevette rouge</t>
  </si>
  <si>
    <t>الرخويات</t>
  </si>
  <si>
    <t>Sépia</t>
  </si>
  <si>
    <t>Loligo vulgaris</t>
  </si>
  <si>
    <t>كلمار</t>
  </si>
  <si>
    <t xml:space="preserve">Calmars </t>
  </si>
  <si>
    <t>Octopodidae</t>
  </si>
  <si>
    <t>قرنيط البحر</t>
  </si>
  <si>
    <t xml:space="preserve">Pieuvres, poulpes </t>
  </si>
  <si>
    <t>Mytilus edulis</t>
  </si>
  <si>
    <t>مول</t>
  </si>
  <si>
    <t>Moules</t>
  </si>
  <si>
    <t>سمك البياض</t>
  </si>
  <si>
    <t>البجيل</t>
  </si>
  <si>
    <t>طرستوج</t>
  </si>
  <si>
    <t>السولة</t>
  </si>
  <si>
    <t>القجوج</t>
  </si>
  <si>
    <t>الانشة</t>
  </si>
  <si>
    <t>انشوفة</t>
  </si>
  <si>
    <t>البوقة</t>
  </si>
  <si>
    <t>البونيتو</t>
  </si>
  <si>
    <t>سمك كراكي</t>
  </si>
  <si>
    <t>سمك الليمون</t>
  </si>
  <si>
    <t>المكاريل</t>
  </si>
  <si>
    <t>الملفة</t>
  </si>
  <si>
    <t>السوريل</t>
  </si>
  <si>
    <t>رابعا القشريات</t>
  </si>
  <si>
    <t>القرمنتو</t>
  </si>
  <si>
    <t>أسماك أخرى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</si>
  <si>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</si>
  <si>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</si>
  <si>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</si>
  <si>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</si>
  <si>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</si>
  <si>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</si>
  <si>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</si>
  <si>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</si>
  <si>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الروش</t>
  </si>
  <si>
    <t>carassin</t>
  </si>
  <si>
    <t>التنش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</si>
  <si>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</si>
  <si>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</si>
  <si>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</si>
  <si>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</si>
  <si>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</si>
  <si>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</si>
  <si>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</si>
  <si>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رخويات</t>
  </si>
  <si>
    <t>بلح البحر</t>
  </si>
  <si>
    <t xml:space="preserve"> محار</t>
  </si>
  <si>
    <t xml:space="preserve"> ذئب البحر</t>
  </si>
  <si>
    <t>مسقار</t>
  </si>
  <si>
    <t>بلطى</t>
  </si>
  <si>
    <r>
      <t xml:space="preserve"> (</t>
    </r>
    <r>
      <rPr>
        <b/>
        <sz val="12"/>
        <rFont val="Simplified Arabic"/>
        <family val="1"/>
      </rPr>
      <t>Silure</t>
    </r>
    <r>
      <rPr>
        <sz val="12"/>
        <rFont val="Simplified Arabic"/>
        <family val="1"/>
      </rPr>
      <t>) السلور</t>
    </r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</si>
  <si>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</si>
  <si>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</si>
  <si>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</si>
  <si>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</si>
  <si>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t>أسماك زعنفية</t>
  </si>
  <si>
    <t>Lates niloticus</t>
  </si>
  <si>
    <t>العجل</t>
  </si>
  <si>
    <t xml:space="preserve">nile  perch </t>
  </si>
  <si>
    <t xml:space="preserve">bagrus bayad </t>
  </si>
  <si>
    <t xml:space="preserve">البياض </t>
  </si>
  <si>
    <t xml:space="preserve">forskals </t>
  </si>
  <si>
    <t>,Bargrus docmac</t>
  </si>
  <si>
    <t xml:space="preserve">كبروس </t>
  </si>
  <si>
    <t xml:space="preserve">Oreocromis niloticus </t>
  </si>
  <si>
    <t xml:space="preserve">البلطي </t>
  </si>
  <si>
    <t xml:space="preserve">perch </t>
  </si>
  <si>
    <t>Disichodus  niloticus</t>
  </si>
  <si>
    <t>خرشة</t>
  </si>
  <si>
    <t xml:space="preserve">Schilbe sp </t>
  </si>
  <si>
    <t xml:space="preserve"> شلبي </t>
  </si>
  <si>
    <t xml:space="preserve">fatty finned Buller fish </t>
  </si>
  <si>
    <t xml:space="preserve">Synodontis sp </t>
  </si>
  <si>
    <t>قرقور</t>
  </si>
  <si>
    <t xml:space="preserve">shied head catfish </t>
  </si>
  <si>
    <t>Mormyrus niloticus</t>
  </si>
  <si>
    <t>خشم البنات</t>
  </si>
  <si>
    <t xml:space="preserve">Elephant -snout </t>
  </si>
  <si>
    <t>Clarias sp</t>
  </si>
  <si>
    <t>قرموط</t>
  </si>
  <si>
    <t>Eel catfish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</si>
  <si>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</si>
  <si>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</si>
  <si>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t xml:space="preserve">Tigger fish 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</si>
  <si>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</si>
  <si>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</si>
  <si>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pebbly fish </t>
  </si>
  <si>
    <t xml:space="preserve">  Hetrotis sp </t>
  </si>
  <si>
    <t>ام كورو</t>
  </si>
  <si>
    <t xml:space="preserve">African lung </t>
  </si>
  <si>
    <t>labeo nilotics</t>
  </si>
  <si>
    <t xml:space="preserve">الدبس </t>
  </si>
  <si>
    <t xml:space="preserve">Nile carp </t>
  </si>
  <si>
    <t>Labeo coubie</t>
  </si>
  <si>
    <t>كدن</t>
  </si>
  <si>
    <t>Auchenog occidentalis</t>
  </si>
  <si>
    <t>حمار الحوت</t>
  </si>
  <si>
    <t xml:space="preserve">Blackspotted catfish </t>
  </si>
  <si>
    <t>Hyperopisus bebe</t>
  </si>
  <si>
    <t>ساوية</t>
  </si>
  <si>
    <t>Tetraodon fahaka</t>
  </si>
  <si>
    <t>تامبيرة</t>
  </si>
  <si>
    <t xml:space="preserve">Stripped puffer </t>
  </si>
  <si>
    <t>Citharinus citharus</t>
  </si>
  <si>
    <t>بت كوية</t>
  </si>
  <si>
    <t xml:space="preserve">Moon fish </t>
  </si>
  <si>
    <t>Marcusenius sypsinoidis</t>
  </si>
  <si>
    <t>ام شفة</t>
  </si>
  <si>
    <t xml:space="preserve">thick lipped fish </t>
  </si>
  <si>
    <t xml:space="preserve">Malapterurus electricus </t>
  </si>
  <si>
    <t xml:space="preserve">بردة </t>
  </si>
  <si>
    <t xml:space="preserve">African electric catfish  </t>
  </si>
  <si>
    <t xml:space="preserve">marine fish </t>
  </si>
  <si>
    <t>Plecteopomas maculates</t>
  </si>
  <si>
    <t>الناجل</t>
  </si>
  <si>
    <t xml:space="preserve">roving grouper </t>
  </si>
  <si>
    <t>Epinuphelus aerolatus</t>
  </si>
  <si>
    <t>القشر</t>
  </si>
  <si>
    <t xml:space="preserve">spechled grouper </t>
  </si>
  <si>
    <t>Lethrinus SP.</t>
  </si>
  <si>
    <t>الشعور</t>
  </si>
  <si>
    <t xml:space="preserve">stripe large eye bream </t>
  </si>
  <si>
    <t>Lutjanus bohar</t>
  </si>
  <si>
    <t>بهارا</t>
  </si>
  <si>
    <t xml:space="preserve">twin spot snapper </t>
  </si>
  <si>
    <t>Spyrnena commar soni</t>
  </si>
  <si>
    <t>  بكودا</t>
  </si>
  <si>
    <t>Scomberamorus commersoni</t>
  </si>
  <si>
    <t xml:space="preserve">ديراك </t>
  </si>
  <si>
    <t xml:space="preserve">spanish makerel </t>
  </si>
  <si>
    <t>Aprion SP</t>
  </si>
  <si>
    <t>فارسي</t>
  </si>
  <si>
    <t xml:space="preserve"> Humpback snapper </t>
  </si>
  <si>
    <t>Caranx sp</t>
  </si>
  <si>
    <t>بياض</t>
  </si>
  <si>
    <t xml:space="preserve">big eye trevally </t>
  </si>
  <si>
    <t xml:space="preserve">epinephelus tauvina </t>
  </si>
  <si>
    <t xml:space="preserve">هامور </t>
  </si>
  <si>
    <t xml:space="preserve">greasy grouper </t>
  </si>
  <si>
    <t xml:space="preserve">variola louti </t>
  </si>
  <si>
    <t xml:space="preserve">رشال </t>
  </si>
  <si>
    <t xml:space="preserve">lanartail orouper </t>
  </si>
  <si>
    <t>Pinzes sp</t>
  </si>
  <si>
    <t xml:space="preserve">الجمبري </t>
  </si>
  <si>
    <t xml:space="preserve">shrimp </t>
  </si>
  <si>
    <t xml:space="preserve">Procambarus clarkii </t>
  </si>
  <si>
    <t>الاستاكوزا ( الكبوريا )</t>
  </si>
  <si>
    <t>Lobster</t>
  </si>
  <si>
    <t xml:space="preserve">Stichopus horrens </t>
  </si>
  <si>
    <t xml:space="preserve">خيار البحر </t>
  </si>
  <si>
    <t xml:space="preserve">sea cucumber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</si>
  <si>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</si>
  <si>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</si>
  <si>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</si>
  <si>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</si>
  <si>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strombus </t>
  </si>
  <si>
    <t xml:space="preserve"> ميــاه بحريـة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</si>
  <si>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</si>
  <si>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</si>
  <si>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</si>
  <si>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</si>
  <si>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</si>
  <si>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</si>
  <si>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</si>
  <si>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</si>
  <si>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</si>
  <si>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</si>
  <si>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</si>
  <si>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</si>
  <si>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</si>
  <si>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</si>
  <si>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</si>
  <si>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</si>
  <si>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</si>
  <si>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</si>
  <si>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</si>
  <si>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</si>
  <si>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</si>
  <si>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</si>
  <si>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</si>
  <si>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</si>
  <si>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</si>
  <si>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</si>
  <si>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</si>
  <si>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</si>
  <si>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</si>
  <si>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</si>
  <si>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</si>
  <si>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</si>
  <si>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</si>
  <si>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</si>
  <si>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</si>
  <si>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</si>
  <si>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</si>
  <si>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</si>
  <si>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</si>
  <si>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</si>
  <si>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</si>
  <si>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</si>
  <si>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</si>
  <si>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</si>
  <si>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</si>
  <si>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</si>
  <si>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</si>
  <si>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</si>
  <si>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</si>
  <si>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Bunny</t>
  </si>
  <si>
    <t>kattan</t>
  </si>
  <si>
    <t>Shappot</t>
  </si>
  <si>
    <t>Biz</t>
  </si>
  <si>
    <t>Shelik</t>
  </si>
  <si>
    <t>Himry</t>
  </si>
  <si>
    <t>Kashni</t>
  </si>
  <si>
    <t>Jerry</t>
  </si>
  <si>
    <t>Shank</t>
  </si>
  <si>
    <t>Hammor</t>
  </si>
  <si>
    <t>Sabbor</t>
  </si>
  <si>
    <t>Zibedy</t>
  </si>
  <si>
    <t>Mizlik</t>
  </si>
  <si>
    <t>Dilaha</t>
  </si>
  <si>
    <t>Nowaybi</t>
  </si>
  <si>
    <t>Hilowa</t>
  </si>
  <si>
    <t>Beyyah</t>
  </si>
  <si>
    <t>روبيان</t>
  </si>
  <si>
    <t>حف</t>
  </si>
  <si>
    <t>طعطعو</t>
  </si>
  <si>
    <t>متنوع</t>
  </si>
  <si>
    <t>قطان</t>
  </si>
  <si>
    <t>انواع اخرى</t>
  </si>
  <si>
    <t xml:space="preserve">كارب عادي </t>
  </si>
  <si>
    <t xml:space="preserve">كراس كارب </t>
  </si>
  <si>
    <t>سلفر كارب</t>
  </si>
  <si>
    <t>كارب عادي Common Carp</t>
  </si>
  <si>
    <t>سلفر كارب Silver Carp</t>
  </si>
  <si>
    <t>كراس كارب Grass Crap</t>
  </si>
  <si>
    <t>سمك البني العراقي (Bunny)</t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</si>
  <si>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</si>
  <si>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t>الاسماك السطحية الكبيرة</t>
  </si>
  <si>
    <t xml:space="preserve"> Thunnus Albacares</t>
  </si>
  <si>
    <t>جيذر</t>
  </si>
  <si>
    <t>Yellowfin Tuna</t>
  </si>
  <si>
    <t xml:space="preserve"> Thunnus Tonggol</t>
  </si>
  <si>
    <t>سهوة</t>
  </si>
  <si>
    <t xml:space="preserve"> Longtail Tuna</t>
  </si>
  <si>
    <t xml:space="preserve"> Euthynnus Affins </t>
  </si>
  <si>
    <t>صده - شروي</t>
  </si>
  <si>
    <t xml:space="preserve"> Kawakawa </t>
  </si>
  <si>
    <t xml:space="preserve"> Sarda Orientalis </t>
  </si>
  <si>
    <t>سقطانة - مرمرة</t>
  </si>
  <si>
    <t xml:space="preserve"> Striped Bonito </t>
  </si>
  <si>
    <t xml:space="preserve"> Auxis Thazard</t>
  </si>
  <si>
    <t>تبانه-دريه</t>
  </si>
  <si>
    <t xml:space="preserve"> Frigate Tuna </t>
  </si>
  <si>
    <t xml:space="preserve"> Katsuwonus Pelamis </t>
  </si>
  <si>
    <t xml:space="preserve">حقيبة </t>
  </si>
  <si>
    <t xml:space="preserve"> Skipjack Tuna</t>
  </si>
  <si>
    <t xml:space="preserve"> Other Scombridae </t>
  </si>
  <si>
    <t>تونه</t>
  </si>
  <si>
    <t xml:space="preserve"> Tunas</t>
  </si>
  <si>
    <t xml:space="preserve"> Scombridae </t>
  </si>
  <si>
    <t xml:space="preserve"> Scomber Japonicus</t>
  </si>
  <si>
    <t xml:space="preserve">باغة - فاهي </t>
  </si>
  <si>
    <t xml:space="preserve"> Chub Mackerel</t>
  </si>
  <si>
    <t xml:space="preserve"> Scomberomorus Commerson</t>
  </si>
  <si>
    <t xml:space="preserve"> Kingfish </t>
  </si>
  <si>
    <t xml:space="preserve"> Scomberoides Commersonnianus </t>
  </si>
  <si>
    <t>حبس - مشكل - زرب</t>
  </si>
  <si>
    <t xml:space="preserve"> Queenfish</t>
  </si>
  <si>
    <t xml:space="preserve"> Other Sphyraenidae </t>
  </si>
  <si>
    <t xml:space="preserve">عقام - قداد </t>
  </si>
  <si>
    <t xml:space="preserve"> Barracuda</t>
  </si>
  <si>
    <t xml:space="preserve"> Sphyraenidae </t>
  </si>
  <si>
    <t xml:space="preserve">عقام - قد </t>
  </si>
  <si>
    <t xml:space="preserve"> Sphyraena Barracuda</t>
  </si>
  <si>
    <t xml:space="preserve"> Great Barracuda</t>
  </si>
  <si>
    <t xml:space="preserve"> Sphyraena Jello</t>
  </si>
  <si>
    <t xml:space="preserve"> Pickhandle Barracuda </t>
  </si>
  <si>
    <t xml:space="preserve"> Rachycentridae </t>
  </si>
  <si>
    <t xml:space="preserve">سكل </t>
  </si>
  <si>
    <t xml:space="preserve"> Cobia</t>
  </si>
  <si>
    <t xml:space="preserve"> Istiophoridae</t>
  </si>
  <si>
    <t>ميخ- سنسول</t>
  </si>
  <si>
    <t xml:space="preserve"> Billfish </t>
  </si>
  <si>
    <t xml:space="preserve"> Istiophorus Platypterus</t>
  </si>
  <si>
    <t xml:space="preserve">سنسول </t>
  </si>
  <si>
    <t xml:space="preserve"> Sailfish </t>
  </si>
  <si>
    <t xml:space="preserve"> Makaira Indica </t>
  </si>
  <si>
    <t>ميخ - عنبر</t>
  </si>
  <si>
    <t xml:space="preserve"> Black Marlin </t>
  </si>
  <si>
    <t xml:space="preserve"> Alectis Indicus</t>
  </si>
  <si>
    <t>خايط</t>
  </si>
  <si>
    <t xml:space="preserve"> Indian Threadfish</t>
  </si>
  <si>
    <t xml:space="preserve"> Carangidae </t>
  </si>
  <si>
    <t xml:space="preserve">صال </t>
  </si>
  <si>
    <t xml:space="preserve"> Jack </t>
  </si>
  <si>
    <t xml:space="preserve"> Carangoides Armatus</t>
  </si>
  <si>
    <t>صال-بيوض-دبس</t>
  </si>
  <si>
    <t xml:space="preserve"> Longfin Trevally </t>
  </si>
  <si>
    <t xml:space="preserve"> Caranx Ignobilis </t>
  </si>
  <si>
    <t xml:space="preserve">قشران - طمكري </t>
  </si>
  <si>
    <t xml:space="preserve"> Giant Trevally </t>
  </si>
  <si>
    <t xml:space="preserve"> Caranx Sem </t>
  </si>
  <si>
    <t xml:space="preserve"> Blacktip Trevally</t>
  </si>
  <si>
    <t xml:space="preserve"> Decapoda </t>
  </si>
  <si>
    <t>سرطان البحر- قبقوب</t>
  </si>
  <si>
    <t xml:space="preserve"> Crabs</t>
  </si>
  <si>
    <t xml:space="preserve"> Elagatis Bipinnulata </t>
  </si>
  <si>
    <t>غزال</t>
  </si>
  <si>
    <t xml:space="preserve"> Rainbow Runner </t>
  </si>
  <si>
    <t xml:space="preserve"> Gnathanodon Speciosus</t>
  </si>
  <si>
    <t>خمخم - بكس - زريدي</t>
  </si>
  <si>
    <t xml:space="preserve"> Golden Trevally</t>
  </si>
  <si>
    <t xml:space="preserve"> Other Carangidae </t>
  </si>
  <si>
    <t xml:space="preserve"> Squatinidae</t>
  </si>
  <si>
    <t xml:space="preserve">قرش ابو قرن </t>
  </si>
  <si>
    <t xml:space="preserve"> Angel Shark</t>
  </si>
  <si>
    <t xml:space="preserve"> Trachionotus Blochii </t>
  </si>
  <si>
    <t>طلاح - رحيسة</t>
  </si>
  <si>
    <t xml:space="preserve"> Pompano</t>
  </si>
  <si>
    <t xml:space="preserve"> Chanidae </t>
  </si>
  <si>
    <t>بيهر</t>
  </si>
  <si>
    <t xml:space="preserve"> Milkfish </t>
  </si>
  <si>
    <t xml:space="preserve"> Coryphaenidae</t>
  </si>
  <si>
    <t>عنفلوص</t>
  </si>
  <si>
    <t xml:space="preserve"> Dolphin Fish </t>
  </si>
  <si>
    <t xml:space="preserve"> Large Pelagic</t>
  </si>
  <si>
    <t xml:space="preserve">سطحي كبير </t>
  </si>
  <si>
    <t xml:space="preserve"> Pelagic</t>
  </si>
  <si>
    <t xml:space="preserve"> Pomatomus Saitatrix</t>
  </si>
  <si>
    <t>طكوة</t>
  </si>
  <si>
    <t xml:space="preserve"> Pomatomus</t>
  </si>
  <si>
    <t>الاسماك السطحية الصغيرة</t>
  </si>
  <si>
    <t xml:space="preserve"> Clupeidae</t>
  </si>
  <si>
    <t>عومة - عيد</t>
  </si>
  <si>
    <t xml:space="preserve"> Sardines </t>
  </si>
  <si>
    <t xml:space="preserve"> Other Clupediae</t>
  </si>
  <si>
    <t>عومة</t>
  </si>
  <si>
    <t xml:space="preserve"> Sardinella Longiceps </t>
  </si>
  <si>
    <t xml:space="preserve"> Indian Oil Sardinella</t>
  </si>
  <si>
    <t xml:space="preserve"> Rastrelliger Kanagurta </t>
  </si>
  <si>
    <t>ضلعة - كرفة - باغة</t>
  </si>
  <si>
    <t xml:space="preserve"> Indian Mackerel</t>
  </si>
  <si>
    <t xml:space="preserve"> Engraulidae</t>
  </si>
  <si>
    <t>برية</t>
  </si>
  <si>
    <t xml:space="preserve"> Anchovy</t>
  </si>
  <si>
    <t xml:space="preserve"> Decapterus Kurroides </t>
  </si>
  <si>
    <t>صيمة</t>
  </si>
  <si>
    <t xml:space="preserve"> Redtail Scad </t>
  </si>
  <si>
    <t xml:space="preserve"> Megalaspis Cordyla </t>
  </si>
  <si>
    <t>ديايوه- بمضيرص</t>
  </si>
  <si>
    <t xml:space="preserve"> Tropedo Scad </t>
  </si>
  <si>
    <t xml:space="preserve"> Parastromateus Niger </t>
  </si>
  <si>
    <t xml:space="preserve">حلوايوه - زبيدي </t>
  </si>
  <si>
    <t xml:space="preserve"> Black Pomfret</t>
  </si>
  <si>
    <t>Seriola Dumerili</t>
  </si>
  <si>
    <t>شطروخ-حمام</t>
  </si>
  <si>
    <t xml:space="preserve">Greater Amperjack </t>
  </si>
  <si>
    <t xml:space="preserve"> Mugillidae </t>
  </si>
  <si>
    <t xml:space="preserve">بياح - عنوب </t>
  </si>
  <si>
    <t xml:space="preserve"> Mullet </t>
  </si>
  <si>
    <t xml:space="preserve"> Valamugi Seheli</t>
  </si>
  <si>
    <t xml:space="preserve"> Blue-spot Mullet </t>
  </si>
  <si>
    <t xml:space="preserve"> Belonidae</t>
  </si>
  <si>
    <t xml:space="preserve">خرخور </t>
  </si>
  <si>
    <t xml:space="preserve"> Needlefish </t>
  </si>
  <si>
    <t xml:space="preserve"> Caesionidae</t>
  </si>
  <si>
    <t xml:space="preserve">لمه </t>
  </si>
  <si>
    <t xml:space="preserve"> Fusilliers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</si>
  <si>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</si>
  <si>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</si>
  <si>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</si>
  <si>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</si>
  <si>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</si>
  <si>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Sharks </t>
  </si>
  <si>
    <t xml:space="preserve"> Sphyrnidae </t>
  </si>
  <si>
    <t xml:space="preserve">جرجور </t>
  </si>
  <si>
    <t xml:space="preserve"> Hammer-head Shark</t>
  </si>
  <si>
    <t xml:space="preserve"> Dasyatidae </t>
  </si>
  <si>
    <t>بربر</t>
  </si>
  <si>
    <t xml:space="preserve"> Longtailed Ray </t>
  </si>
  <si>
    <t xml:space="preserve"> Myliobatidae </t>
  </si>
  <si>
    <t>طباق</t>
  </si>
  <si>
    <t xml:space="preserve"> Spotted Eagle Ray</t>
  </si>
  <si>
    <t xml:space="preserve"> Batidimorpha </t>
  </si>
  <si>
    <t xml:space="preserve"> Rays </t>
  </si>
  <si>
    <t xml:space="preserve"> Rhinobatidae </t>
  </si>
  <si>
    <t xml:space="preserve"> Guitarfish </t>
  </si>
  <si>
    <t>الاسماك القاعية</t>
  </si>
  <si>
    <t xml:space="preserve"> Lethrinidae</t>
  </si>
  <si>
    <t xml:space="preserve"> </t>
  </si>
  <si>
    <t xml:space="preserve"> Lethrinus Lentjian </t>
  </si>
  <si>
    <t xml:space="preserve"> Redspot Emperor</t>
  </si>
  <si>
    <t xml:space="preserve"> Lethrinus Nebulosus</t>
  </si>
  <si>
    <t xml:space="preserve">شعري- خودير </t>
  </si>
  <si>
    <t xml:space="preserve"> Spangled Emperor </t>
  </si>
  <si>
    <t xml:space="preserve"> Other Lethrinidae</t>
  </si>
  <si>
    <t xml:space="preserve"> Emperors </t>
  </si>
  <si>
    <t xml:space="preserve"> Chelonidae </t>
  </si>
  <si>
    <t>سلحفاه</t>
  </si>
  <si>
    <t xml:space="preserve"> Turtle </t>
  </si>
  <si>
    <t xml:space="preserve"> Acanthopagrus Bifasciatus</t>
  </si>
  <si>
    <t>بنت النواخذه</t>
  </si>
  <si>
    <t xml:space="preserve"> Twobar Seabream</t>
  </si>
  <si>
    <t xml:space="preserve"> Argyrops Filamentosus</t>
  </si>
  <si>
    <t>كوفر-فرنكة</t>
  </si>
  <si>
    <t xml:space="preserve"> Soldier Bream</t>
  </si>
  <si>
    <t xml:space="preserve"> Other Sparidae </t>
  </si>
  <si>
    <t>كوفر</t>
  </si>
  <si>
    <t xml:space="preserve"> Seabreams</t>
  </si>
  <si>
    <t xml:space="preserve"> Sparidae </t>
  </si>
  <si>
    <t>كوفر - فرنكة</t>
  </si>
  <si>
    <t xml:space="preserve"> Epinephelus Areolatus</t>
  </si>
  <si>
    <t xml:space="preserve"> Aerolated Grouper</t>
  </si>
  <si>
    <t xml:space="preserve"> Epinephelus Chlorostigma </t>
  </si>
  <si>
    <t xml:space="preserve"> Brownspotted Grouper </t>
  </si>
  <si>
    <t xml:space="preserve"> Epinephelus Tauvina</t>
  </si>
  <si>
    <t xml:space="preserve"> Greasy Grouper </t>
  </si>
  <si>
    <t xml:space="preserve"> Other Serranidae </t>
  </si>
  <si>
    <t xml:space="preserve"> Grouper</t>
  </si>
  <si>
    <t xml:space="preserve"> Serranidae </t>
  </si>
  <si>
    <t xml:space="preserve"> Atracosion Aequidens </t>
  </si>
  <si>
    <t>صارف</t>
  </si>
  <si>
    <t xml:space="preserve"> Geelbeck Croaker </t>
  </si>
  <si>
    <t xml:space="preserve"> Other Scianidae</t>
  </si>
  <si>
    <t xml:space="preserve"> Croakers 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</si>
  <si>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</si>
  <si>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</si>
  <si>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</si>
  <si>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</si>
  <si>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Sweetlips</t>
  </si>
  <si>
    <t xml:space="preserve"> Hemiramphidae</t>
  </si>
  <si>
    <t>مران</t>
  </si>
  <si>
    <t xml:space="preserve"> Halfbreaks </t>
  </si>
  <si>
    <t xml:space="preserve"> Other Haemulidae </t>
  </si>
  <si>
    <t xml:space="preserve">نجرور </t>
  </si>
  <si>
    <t xml:space="preserve"> Plectorinchus Pictus </t>
  </si>
  <si>
    <t>خشيم</t>
  </si>
  <si>
    <t xml:space="preserve"> Trout Sweetlips</t>
  </si>
  <si>
    <t xml:space="preserve"> Plectorhinchus Shotaf</t>
  </si>
  <si>
    <t xml:space="preserve">خشيم - خناي </t>
  </si>
  <si>
    <t xml:space="preserve"> Minstrel Sweetlips </t>
  </si>
  <si>
    <t xml:space="preserve"> Pomadasys Argenteus</t>
  </si>
  <si>
    <t xml:space="preserve">نجرور - كوهان </t>
  </si>
  <si>
    <t xml:space="preserve"> Silver Grunt </t>
  </si>
  <si>
    <t xml:space="preserve"> Lutjanidae </t>
  </si>
  <si>
    <t xml:space="preserve">حمراء </t>
  </si>
  <si>
    <t xml:space="preserve"> Snappers </t>
  </si>
  <si>
    <t xml:space="preserve"> Lutjanus Ehrenbergi</t>
  </si>
  <si>
    <t xml:space="preserve"> Ehrenberg's Snapper</t>
  </si>
  <si>
    <t xml:space="preserve"> Lutjanus Malabaricus </t>
  </si>
  <si>
    <t xml:space="preserve"> Malabar Blood Snapper</t>
  </si>
  <si>
    <t xml:space="preserve"> Other Lutjanidae </t>
  </si>
  <si>
    <t xml:space="preserve"> Pristipomoides Typus </t>
  </si>
  <si>
    <t>عندق</t>
  </si>
  <si>
    <t xml:space="preserve"> Jobfish</t>
  </si>
  <si>
    <t xml:space="preserve"> Siganidae</t>
  </si>
  <si>
    <t xml:space="preserve"> Rabbitfish </t>
  </si>
  <si>
    <t xml:space="preserve"> Arride </t>
  </si>
  <si>
    <t>جام-خن</t>
  </si>
  <si>
    <t xml:space="preserve"> Catfish</t>
  </si>
  <si>
    <t xml:space="preserve"> Trichiurus Lepturus</t>
  </si>
  <si>
    <t xml:space="preserve">ابو سيف </t>
  </si>
  <si>
    <t xml:space="preserve"> Ribbon Fish</t>
  </si>
  <si>
    <t xml:space="preserve"> Chirocentrus Dorab </t>
  </si>
  <si>
    <t>ابو سيف-صفلج</t>
  </si>
  <si>
    <t xml:space="preserve"> Dorab Wolf_herring </t>
  </si>
  <si>
    <t xml:space="preserve"> Acanthuride</t>
  </si>
  <si>
    <t xml:space="preserve">فرض </t>
  </si>
  <si>
    <t xml:space="preserve"> Surgeonfish</t>
  </si>
  <si>
    <t xml:space="preserve"> Bothidae </t>
  </si>
  <si>
    <t>خبز البحر-شرص-مديس</t>
  </si>
  <si>
    <t xml:space="preserve"> Left-eyed Flounders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</si>
  <si>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</si>
  <si>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</si>
  <si>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</si>
  <si>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</si>
  <si>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Squirrelfish </t>
  </si>
  <si>
    <t xml:space="preserve"> Mullidae </t>
  </si>
  <si>
    <t>سلطان ابراهيم - كاسر مله - حدي</t>
  </si>
  <si>
    <t xml:space="preserve"> Goatfish </t>
  </si>
  <si>
    <t xml:space="preserve"> Nemipteridae </t>
  </si>
  <si>
    <t xml:space="preserve">غزوان </t>
  </si>
  <si>
    <t xml:space="preserve"> Treadfin Bream </t>
  </si>
  <si>
    <t xml:space="preserve"> Nemipterus Bleekeri</t>
  </si>
  <si>
    <t xml:space="preserve"> Delagoe Threadfin</t>
  </si>
  <si>
    <t xml:space="preserve"> Nemipterus Japonicus </t>
  </si>
  <si>
    <t xml:space="preserve"> Japanese Threadfin </t>
  </si>
  <si>
    <t xml:space="preserve"> Other Nemipteridae </t>
  </si>
  <si>
    <t xml:space="preserve"> Threadfins </t>
  </si>
  <si>
    <t xml:space="preserve"> Others </t>
  </si>
  <si>
    <t>اخرى</t>
  </si>
  <si>
    <t xml:space="preserve"> Psetodidae Erumei</t>
  </si>
  <si>
    <t>كبش البحر- سمكة موسى</t>
  </si>
  <si>
    <t xml:space="preserve"> Psettoidel </t>
  </si>
  <si>
    <t xml:space="preserve"> Synodontidae </t>
  </si>
  <si>
    <t xml:space="preserve">حاسوم - ابو لبن </t>
  </si>
  <si>
    <t xml:space="preserve"> Lizardfish </t>
  </si>
  <si>
    <t xml:space="preserve"> Teraponidae</t>
  </si>
  <si>
    <t>يميامه- بو عرم</t>
  </si>
  <si>
    <t xml:space="preserve"> Terapon-perches</t>
  </si>
  <si>
    <t>SCARUS COLLANA</t>
  </si>
  <si>
    <t xml:space="preserve">ببغاء - جن - برقة </t>
  </si>
  <si>
    <t xml:space="preserve">Parrot fish </t>
  </si>
  <si>
    <t xml:space="preserve"> Palinuridae</t>
  </si>
  <si>
    <t xml:space="preserve">شارخة </t>
  </si>
  <si>
    <t xml:space="preserve"> Spiny Lobster</t>
  </si>
  <si>
    <t xml:space="preserve"> Panulirus Homarus</t>
  </si>
  <si>
    <t xml:space="preserve"> Scalloped Spiny Lobster</t>
  </si>
  <si>
    <t xml:space="preserve"> Panulirus Versicolor </t>
  </si>
  <si>
    <t xml:space="preserve"> Painted Spiny Lobster</t>
  </si>
  <si>
    <t xml:space="preserve"> Scyllaridae</t>
  </si>
  <si>
    <t xml:space="preserve"> Slipper Lobster</t>
  </si>
  <si>
    <t xml:space="preserve"> Penaeus Indicus</t>
  </si>
  <si>
    <t xml:space="preserve"> Indian White Shrimp</t>
  </si>
  <si>
    <t xml:space="preserve"> Penaeus Simisulcatus </t>
  </si>
  <si>
    <t xml:space="preserve">ربيان </t>
  </si>
  <si>
    <t xml:space="preserve"> Green Tiger Prawn</t>
  </si>
  <si>
    <t xml:space="preserve"> Penaeidae</t>
  </si>
  <si>
    <t>ام الربيان</t>
  </si>
  <si>
    <t xml:space="preserve"> Shrimps And Prawns </t>
  </si>
  <si>
    <t xml:space="preserve"> Sepiidae </t>
  </si>
  <si>
    <t>حبار</t>
  </si>
  <si>
    <t xml:space="preserve"> Cuttlefish </t>
  </si>
  <si>
    <t xml:space="preserve"> Sepia Pharaonis</t>
  </si>
  <si>
    <t xml:space="preserve"> Pharaoh Cuttlefish </t>
  </si>
  <si>
    <t xml:space="preserve"> Loliginidae</t>
  </si>
  <si>
    <t xml:space="preserve">نقر </t>
  </si>
  <si>
    <t xml:space="preserve"> Squids </t>
  </si>
  <si>
    <t xml:space="preserve"> Haliotis Sp. </t>
  </si>
  <si>
    <t xml:space="preserve">صفيلح </t>
  </si>
  <si>
    <t xml:space="preserve"> Abalone</t>
  </si>
  <si>
    <t xml:space="preserve"> Holothuridae </t>
  </si>
  <si>
    <t>خيار البحر</t>
  </si>
  <si>
    <t xml:space="preserve"> Seacucumber</t>
  </si>
  <si>
    <t xml:space="preserve"> Octopus</t>
  </si>
  <si>
    <t>اخطبوط</t>
  </si>
  <si>
    <t>اولا: الأسماك السطحية الكبيرة</t>
  </si>
  <si>
    <t xml:space="preserve">(1) ميــاه بحريـة       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</si>
  <si>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</si>
  <si>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</si>
  <si>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</si>
  <si>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</si>
  <si>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</si>
  <si>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</si>
  <si>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</si>
  <si>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</si>
  <si>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</si>
  <si>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</si>
  <si>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 xml:space="preserve">    اجــمالي 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</si>
  <si>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</si>
  <si>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</si>
  <si>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</si>
  <si>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</si>
  <si>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</si>
  <si>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</si>
  <si>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</si>
  <si>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</si>
  <si>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</si>
  <si>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</si>
  <si>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</si>
  <si>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</si>
  <si>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</si>
  <si>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</si>
  <si>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</si>
  <si>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</si>
  <si>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الكوفر الاوربي ( Sparus aurata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</si>
  <si>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</si>
  <si>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</si>
  <si>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</si>
  <si>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</si>
  <si>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</si>
  <si>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Round Sardinella</t>
  </si>
  <si>
    <t>Dussumieria Acuta</t>
  </si>
  <si>
    <t>سردينة</t>
  </si>
  <si>
    <t>Rainbow Sardine</t>
  </si>
  <si>
    <t>Trachurus Mditerraeus</t>
  </si>
  <si>
    <t>طرخونة صغيرة</t>
  </si>
  <si>
    <t>Horse Mackaerel</t>
  </si>
  <si>
    <t>Alepes djedaba</t>
  </si>
  <si>
    <t>طرخونة باغة</t>
  </si>
  <si>
    <t>Shrimp Scad</t>
  </si>
  <si>
    <t>Caranx Rhonchus</t>
  </si>
  <si>
    <t>طرخونة</t>
  </si>
  <si>
    <t>False Scad</t>
  </si>
  <si>
    <t>Caranx Crysos</t>
  </si>
  <si>
    <t>Blue Runners</t>
  </si>
  <si>
    <t>Pseudocaranax</t>
  </si>
  <si>
    <t>Guelly Jack</t>
  </si>
  <si>
    <t>Dumerili Seriola</t>
  </si>
  <si>
    <t>انتياس</t>
  </si>
  <si>
    <t>Greater Amberjack</t>
  </si>
  <si>
    <t>Mullus Barbatus</t>
  </si>
  <si>
    <t>سلطان ابراهيم (حمرة)</t>
  </si>
  <si>
    <t>Red Mullet</t>
  </si>
  <si>
    <t>Mullus Surmuletus</t>
  </si>
  <si>
    <t>بربوني</t>
  </si>
  <si>
    <t>Striped Red Mullet</t>
  </si>
  <si>
    <t>Upensus Moluccensis</t>
  </si>
  <si>
    <t>سلطان ابراهيم ( صفرة )</t>
  </si>
  <si>
    <t>Goldband Goat Fish</t>
  </si>
  <si>
    <t>Upeneus Pori</t>
  </si>
  <si>
    <t>Brwnband Goat Fish</t>
  </si>
  <si>
    <t>Scomber Japonicus</t>
  </si>
  <si>
    <t>سكمبلا</t>
  </si>
  <si>
    <t>Chub Mackarerel</t>
  </si>
  <si>
    <t>Auxis Rochei</t>
  </si>
  <si>
    <t>بلميده</t>
  </si>
  <si>
    <t>Bulleta Tuna</t>
  </si>
  <si>
    <t>Euthynnus Alletteratus</t>
  </si>
  <si>
    <t>Little Tuna</t>
  </si>
  <si>
    <t>Scombermorus Commerson</t>
  </si>
  <si>
    <t>كنعن</t>
  </si>
  <si>
    <t>Spanish Mackerel</t>
  </si>
  <si>
    <t>Thunnus Alalunga</t>
  </si>
  <si>
    <t>تونة</t>
  </si>
  <si>
    <t>Albacore</t>
  </si>
  <si>
    <t>Epinephelus Aeneus</t>
  </si>
  <si>
    <t>لوقس</t>
  </si>
  <si>
    <t xml:space="preserve"> White Grouper</t>
  </si>
  <si>
    <t>Epinephelus Guaza</t>
  </si>
  <si>
    <t>داقور</t>
  </si>
  <si>
    <t>Dusky Grouper</t>
  </si>
  <si>
    <t>Epinephelus Alexanrus</t>
  </si>
  <si>
    <t>ياسينة</t>
  </si>
  <si>
    <t>Golden Grouper</t>
  </si>
  <si>
    <t>Mycteroperca Rubra</t>
  </si>
  <si>
    <t>ياسمينة</t>
  </si>
  <si>
    <t>Comp Grouper</t>
  </si>
  <si>
    <t>Spicra Maena</t>
  </si>
  <si>
    <t>غبس</t>
  </si>
  <si>
    <t>Picarel</t>
  </si>
  <si>
    <t>Spicra Smaris</t>
  </si>
  <si>
    <t>انديرا غاندي</t>
  </si>
  <si>
    <t>Blotched Picarel</t>
  </si>
  <si>
    <t>Centracanthus cirrus</t>
  </si>
  <si>
    <t>غبس مبروم</t>
  </si>
  <si>
    <t>Picarel Curled</t>
  </si>
  <si>
    <t>Balistes Caroliensis</t>
  </si>
  <si>
    <t>خنزير</t>
  </si>
  <si>
    <t>Grey Tiger Fish</t>
  </si>
  <si>
    <t>Stephnolepis Diaspros</t>
  </si>
  <si>
    <t>File Fish</t>
  </si>
  <si>
    <t>Hexanchus Griseus</t>
  </si>
  <si>
    <t>كلب البحر ( الغولة )</t>
  </si>
  <si>
    <t>Six-Gill Blunt nose</t>
  </si>
  <si>
    <t>Isurus Oxyrinchus</t>
  </si>
  <si>
    <t>كلب البحر</t>
  </si>
  <si>
    <t>Shortfin Mako</t>
  </si>
  <si>
    <t>Mobula Mobular</t>
  </si>
  <si>
    <t>الوطواط</t>
  </si>
  <si>
    <t>Devil Ray</t>
  </si>
  <si>
    <t>Mugil Cephalus</t>
  </si>
  <si>
    <t>بوري</t>
  </si>
  <si>
    <t>Flathhead Gray mullet</t>
  </si>
  <si>
    <t>Liza Aurata</t>
  </si>
  <si>
    <t>ذهباني</t>
  </si>
  <si>
    <t>Golden Gray mullet</t>
  </si>
  <si>
    <t>Liza Ramada</t>
  </si>
  <si>
    <t>طوبارة</t>
  </si>
  <si>
    <t>Thinlip Gray mullet</t>
  </si>
  <si>
    <t>Argyrosomus Regins</t>
  </si>
  <si>
    <t xml:space="preserve"> جرع ( مسقار )</t>
  </si>
  <si>
    <t>Meagre</t>
  </si>
  <si>
    <t>Umbrina Cirrosa</t>
  </si>
  <si>
    <t>جرع ( لبط )</t>
  </si>
  <si>
    <t>Shi Drum</t>
  </si>
  <si>
    <t>Sciaena Umbra</t>
  </si>
  <si>
    <t>جرع ( جروشة )</t>
  </si>
  <si>
    <t>Brown Meagre</t>
  </si>
  <si>
    <t>Siganus Iuridus</t>
  </si>
  <si>
    <t>قراص ( سيجان )</t>
  </si>
  <si>
    <t>Dusky Spine foot</t>
  </si>
  <si>
    <t>Siganus Rivulatus</t>
  </si>
  <si>
    <t>Marbled Spine foot</t>
  </si>
  <si>
    <t>Boops Boops</t>
  </si>
  <si>
    <t>غبس عريض</t>
  </si>
  <si>
    <t>Lithognathus Mormyrus</t>
  </si>
  <si>
    <t>مرمير</t>
  </si>
  <si>
    <t>Striped Sea bream</t>
  </si>
  <si>
    <t>Pagellus Erythrinus</t>
  </si>
  <si>
    <t>جربيدن</t>
  </si>
  <si>
    <t>Common Pandora</t>
  </si>
  <si>
    <t>Dentex Dentex</t>
  </si>
  <si>
    <t>فريدن ازرق</t>
  </si>
  <si>
    <t>Common Dentex</t>
  </si>
  <si>
    <t>Dentex Gibbosus</t>
  </si>
  <si>
    <t>فريدن احمر</t>
  </si>
  <si>
    <t>Pink Dentex</t>
  </si>
  <si>
    <t>Dentex Macrophthalmus</t>
  </si>
  <si>
    <t>فريدن ابو عين</t>
  </si>
  <si>
    <t>Large-eye-Dentext</t>
  </si>
  <si>
    <t>Pagrus Coeruleostictus</t>
  </si>
  <si>
    <t>دكر</t>
  </si>
  <si>
    <t>Blue-Spotted sea Bream</t>
  </si>
  <si>
    <t>Pagrus Auriga</t>
  </si>
  <si>
    <t>عروسة</t>
  </si>
  <si>
    <t>Red-banded sea Bream</t>
  </si>
  <si>
    <t>صروص</t>
  </si>
  <si>
    <t>White sea Bream</t>
  </si>
  <si>
    <t>Diplodus Cervinus</t>
  </si>
  <si>
    <t>حداد</t>
  </si>
  <si>
    <t>Zebra Sea Bream</t>
  </si>
  <si>
    <t>Diplodus Vulgaris</t>
  </si>
  <si>
    <t>Diplodus Puntazzo</t>
  </si>
  <si>
    <t>Oblada Melnura</t>
  </si>
  <si>
    <t>صروص ( عصفور )</t>
  </si>
  <si>
    <t>Saddled bream</t>
  </si>
  <si>
    <t>Shar Psnout sea bream</t>
  </si>
  <si>
    <t>Sparus Aurata</t>
  </si>
  <si>
    <t>دنيس</t>
  </si>
  <si>
    <t>Gilt-head Sea Bream</t>
  </si>
  <si>
    <t>Sphyraena Chysotaenia</t>
  </si>
  <si>
    <t>مليطة</t>
  </si>
  <si>
    <t>Obtuse Baracoda</t>
  </si>
  <si>
    <t>Sphyraena Sphyraena</t>
  </si>
  <si>
    <t>سفرنة</t>
  </si>
  <si>
    <t>Baracuda</t>
  </si>
  <si>
    <t>Squalus Acanthias</t>
  </si>
  <si>
    <t>كلب البحر ( فتال)</t>
  </si>
  <si>
    <t>ٍSpurdug Piked</t>
  </si>
  <si>
    <t>Cenrophorus Granulousus</t>
  </si>
  <si>
    <t>كلب البحرابو شوكة</t>
  </si>
  <si>
    <t>Gulper Shark</t>
  </si>
  <si>
    <t>Syndous Saurus</t>
  </si>
  <si>
    <t>سويسي</t>
  </si>
  <si>
    <t>Atlantic Lizard fish</t>
  </si>
  <si>
    <t>Sauida Undosquamis</t>
  </si>
  <si>
    <t xml:space="preserve"> Lizard fish Brushtooth</t>
  </si>
  <si>
    <t>Trigla Lyra</t>
  </si>
  <si>
    <t>عصفور أحمر</t>
  </si>
  <si>
    <t>Piper Gurnard</t>
  </si>
  <si>
    <t>Dactylopterus Volitans</t>
  </si>
  <si>
    <t xml:space="preserve">عصفور </t>
  </si>
  <si>
    <t>Fling Gurnard</t>
  </si>
  <si>
    <t>Cheilopogon Exsiliens</t>
  </si>
  <si>
    <t>عصفور ازرق</t>
  </si>
  <si>
    <t>Band wing flying fish</t>
  </si>
  <si>
    <t>Pomatomus Salatator</t>
  </si>
  <si>
    <t>مياس</t>
  </si>
  <si>
    <t xml:space="preserve">Blue fish </t>
  </si>
  <si>
    <t>Himantura uranak</t>
  </si>
  <si>
    <t>دهنية</t>
  </si>
  <si>
    <t>Forssals Sting Ray</t>
  </si>
  <si>
    <t>Dasyatis Pastinaca</t>
  </si>
  <si>
    <t>Common Sting Ray</t>
  </si>
  <si>
    <t>Taeniura Grabata</t>
  </si>
  <si>
    <t>Round Sting Ray</t>
  </si>
  <si>
    <t>Raja Clavata</t>
  </si>
  <si>
    <t>دهنية ( برش )</t>
  </si>
  <si>
    <t>Thronback Ray</t>
  </si>
  <si>
    <t>Raja Miraletus</t>
  </si>
  <si>
    <t>Broun Ray</t>
  </si>
  <si>
    <t>Rhinobatus Rhinobatos</t>
  </si>
  <si>
    <t>سلفوح</t>
  </si>
  <si>
    <t>Common Guitar</t>
  </si>
  <si>
    <t>Sola Solea</t>
  </si>
  <si>
    <t>سمك موسى</t>
  </si>
  <si>
    <t>Common Sole</t>
  </si>
  <si>
    <t xml:space="preserve">Citharus Lingatula </t>
  </si>
  <si>
    <t>سكلتا</t>
  </si>
  <si>
    <t>Flounder Spotted</t>
  </si>
  <si>
    <t>Flathead Gray mullet</t>
  </si>
  <si>
    <t>البلطي النيلي</t>
  </si>
  <si>
    <t>Nile telapia</t>
  </si>
  <si>
    <t>Thinlip gray mullet</t>
  </si>
  <si>
    <t>البلطي الاحمر</t>
  </si>
  <si>
    <t>Red telapia</t>
  </si>
  <si>
    <t>Oreochromis niloticus</t>
  </si>
  <si>
    <t>Leza ramada</t>
  </si>
  <si>
    <t>Red- Oreochromis sp.</t>
  </si>
  <si>
    <t>ام راس</t>
  </si>
  <si>
    <t xml:space="preserve">European anchovy 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</si>
  <si>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</si>
  <si>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</si>
  <si>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</si>
  <si>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</si>
  <si>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</si>
  <si>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</si>
  <si>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</si>
  <si>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</si>
  <si>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</si>
  <si>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Portunidae</t>
  </si>
  <si>
    <t>Common Cuttle fish</t>
  </si>
  <si>
    <t>( حباري بني)</t>
  </si>
  <si>
    <r>
      <t>Common cuttlefish</t>
    </r>
    <r>
      <rPr>
        <b/>
        <sz val="14"/>
        <rFont val="Simplified Arabic"/>
        <family val="1"/>
      </rPr>
      <t xml:space="preserve"> </t>
    </r>
  </si>
  <si>
    <t>Pink Cuttle fish</t>
  </si>
  <si>
    <t>حباري ( قرمزي )</t>
  </si>
  <si>
    <r>
      <t>Pink cuttlefish</t>
    </r>
    <r>
      <rPr>
        <b/>
        <sz val="14"/>
        <rFont val="Simplified Arabic"/>
        <family val="1"/>
      </rPr>
      <t xml:space="preserve"> </t>
    </r>
  </si>
  <si>
    <t>Loligo spp.</t>
  </si>
  <si>
    <t>اقلام</t>
  </si>
  <si>
    <t>Squid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</si>
  <si>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</si>
  <si>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</si>
  <si>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</si>
  <si>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</si>
  <si>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</si>
  <si>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</si>
  <si>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</si>
  <si>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</si>
  <si>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</si>
  <si>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</si>
  <si>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</si>
  <si>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</si>
  <si>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</si>
  <si>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</si>
  <si>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</si>
  <si>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</si>
  <si>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</si>
  <si>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</si>
  <si>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</si>
  <si>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 xml:space="preserve">Nile Telapia </t>
  </si>
  <si>
    <t>Red Telapia</t>
  </si>
  <si>
    <t>carp</t>
  </si>
  <si>
    <t>Sea bream</t>
  </si>
  <si>
    <t xml:space="preserve">البلطي النيلي </t>
  </si>
  <si>
    <t xml:space="preserve">البلطي الاحمر  </t>
  </si>
  <si>
    <r>
      <t xml:space="preserve">ميــاه داخلية </t>
    </r>
    <r>
      <rPr>
        <b/>
        <sz val="12"/>
        <rFont val="Times New Roman"/>
        <family val="1"/>
      </rPr>
      <t xml:space="preserve"> (عذبة)     </t>
    </r>
  </si>
  <si>
    <t>عنفور</t>
  </si>
  <si>
    <t>Yellowbar angel fish</t>
  </si>
  <si>
    <t>Nemipterus bipunctatus</t>
  </si>
  <si>
    <t>باسي</t>
  </si>
  <si>
    <t>Threadfin bream</t>
  </si>
  <si>
    <t>Crenidens crenidens</t>
  </si>
  <si>
    <t>بطانة</t>
  </si>
  <si>
    <t>Monocle bream</t>
  </si>
  <si>
    <t>Gerres longirostris</t>
  </si>
  <si>
    <t>بدحة</t>
  </si>
  <si>
    <t>silver-biddy</t>
  </si>
  <si>
    <t>برطامة</t>
  </si>
  <si>
    <t>White-blotched grouper</t>
  </si>
  <si>
    <t>Moolgarda seheli</t>
  </si>
  <si>
    <t>Bluespot mullet</t>
  </si>
  <si>
    <t>بوقشينة</t>
  </si>
  <si>
    <t>Pink ear emperor</t>
  </si>
  <si>
    <t>Scolopsis taeniata</t>
  </si>
  <si>
    <t>Black-streaked monocle bream</t>
  </si>
  <si>
    <t>Platax orbicularis</t>
  </si>
  <si>
    <t>Orbicular batfish</t>
  </si>
  <si>
    <t>Painted sweetlips</t>
  </si>
  <si>
    <t>Twobar seabream</t>
  </si>
  <si>
    <t>Scarus ghobban</t>
  </si>
  <si>
    <t>قين</t>
  </si>
  <si>
    <t>Blue-barred parrotfish</t>
  </si>
  <si>
    <t>Carcharhinus dussumieri</t>
  </si>
  <si>
    <t>White cheek shark</t>
  </si>
  <si>
    <t>Tylosurus crocodilus crocodilu</t>
  </si>
  <si>
    <t>حاقول</t>
  </si>
  <si>
    <t>Hound needle</t>
  </si>
  <si>
    <t>Epinephelus coioides</t>
  </si>
  <si>
    <t>Orange-spotted grouper</t>
  </si>
  <si>
    <t>حمره</t>
  </si>
  <si>
    <t>Malabar blood snapper</t>
  </si>
  <si>
    <t>Chirocentrus dorab</t>
  </si>
  <si>
    <t>Dorab wolf-herring</t>
  </si>
  <si>
    <t>هلالي</t>
  </si>
  <si>
    <t>Blackspotted rubberlip</t>
  </si>
  <si>
    <t>Atule mate</t>
  </si>
  <si>
    <t>كراري</t>
  </si>
  <si>
    <t>Yellowtail scad</t>
  </si>
  <si>
    <t>Saurida tumbil</t>
  </si>
  <si>
    <t>Greater lizard fish</t>
  </si>
  <si>
    <t>Argyrops spinifer</t>
  </si>
  <si>
    <t>King soldier bream</t>
  </si>
  <si>
    <t>Epinephelus polylepis</t>
  </si>
  <si>
    <t>لدن</t>
  </si>
  <si>
    <t>Smallscaled grouper</t>
  </si>
  <si>
    <t>Brachirus orientalis</t>
  </si>
  <si>
    <t>لسان</t>
  </si>
  <si>
    <t>Oriental sole</t>
  </si>
  <si>
    <t>Atherinomorus  lacunosus</t>
  </si>
  <si>
    <t>منشوس</t>
  </si>
  <si>
    <t>Hardyhead  silvers</t>
  </si>
  <si>
    <t>Pinjalo pinjalo</t>
  </si>
  <si>
    <t>نعيمية</t>
  </si>
  <si>
    <t>Pinjalo</t>
  </si>
  <si>
    <t>Lutjanus fulviflamma</t>
  </si>
  <si>
    <t>Dory snapper</t>
  </si>
  <si>
    <t>Haffara seabream</t>
  </si>
  <si>
    <t>Gold toothless trevally</t>
  </si>
  <si>
    <t>Siganus canaliculatus</t>
  </si>
  <si>
    <t>Whit-spott spinefoot</t>
  </si>
  <si>
    <t>صافي صنيفي</t>
  </si>
  <si>
    <t>Dusky spinefoot</t>
  </si>
  <si>
    <t>Epinephelus bleekeri</t>
  </si>
  <si>
    <t>Duskytail grouper</t>
  </si>
  <si>
    <t>Acanthopagrus latus</t>
  </si>
  <si>
    <t>Yellowfin seabream</t>
  </si>
  <si>
    <t>Sprankled emperor</t>
  </si>
  <si>
    <t>شقره</t>
  </si>
  <si>
    <t>Mangrove red snapper</t>
  </si>
  <si>
    <t>Arius  thalassinus</t>
  </si>
  <si>
    <t>شم</t>
  </si>
  <si>
    <t>Giant sea catfish</t>
  </si>
  <si>
    <t>Cephalopholis hemistiktos</t>
  </si>
  <si>
    <t>شنينوة</t>
  </si>
  <si>
    <t>Yellowfin hind</t>
  </si>
  <si>
    <t>Lethrinus microdon</t>
  </si>
  <si>
    <t>Smalltooth emperor</t>
  </si>
  <si>
    <t>Sobaity seabream</t>
  </si>
  <si>
    <t>Parupeneus marga</t>
  </si>
  <si>
    <t>سلطان إبراهيم</t>
  </si>
  <si>
    <t>Pearly goatfish</t>
  </si>
  <si>
    <t>أم اللبن</t>
  </si>
  <si>
    <t>monocle bream</t>
  </si>
  <si>
    <t>Platycephalus indicus</t>
  </si>
  <si>
    <t>وحرة</t>
  </si>
  <si>
    <t>Bartail flathead</t>
  </si>
  <si>
    <t>ينم</t>
  </si>
  <si>
    <t>Sordid rubberlip</t>
  </si>
  <si>
    <t>Anodontostoma chacunda</t>
  </si>
  <si>
    <t>يواف</t>
  </si>
  <si>
    <t>Gizzard shad</t>
  </si>
  <si>
    <t>Terapon jarbua</t>
  </si>
  <si>
    <t>ذيب</t>
  </si>
  <si>
    <t>Jarbua terapon</t>
  </si>
  <si>
    <t>Scomberoides commersonnianus</t>
  </si>
  <si>
    <t>ضلعه</t>
  </si>
  <si>
    <t>Queenfish</t>
  </si>
  <si>
    <t>Carangoides gymnostethus</t>
  </si>
  <si>
    <t>Bludger</t>
  </si>
  <si>
    <t>Carangoides bajad</t>
  </si>
  <si>
    <t>جش</t>
  </si>
  <si>
    <t>Orangespotted trevally</t>
  </si>
  <si>
    <t>Sphyraena flavicauda</t>
  </si>
  <si>
    <t>جد</t>
  </si>
  <si>
    <t>Yellowtail barracuda</t>
  </si>
  <si>
    <t>Spanish mackerel</t>
  </si>
  <si>
    <t>Carangoides chrysophrys</t>
  </si>
  <si>
    <t>صال</t>
  </si>
  <si>
    <t>Longnose trevally</t>
  </si>
  <si>
    <t>Rachycentron canadum</t>
  </si>
  <si>
    <t>Cobia</t>
  </si>
  <si>
    <t>تبان</t>
  </si>
  <si>
    <t>Carangoides malabaricus</t>
  </si>
  <si>
    <t>Malabar trevally</t>
  </si>
  <si>
    <t>Thenus orientalis</t>
  </si>
  <si>
    <t xml:space="preserve">أم الروبيان </t>
  </si>
  <si>
    <t>Falt head locust lobster</t>
  </si>
  <si>
    <t>Portunus pelagicus</t>
  </si>
  <si>
    <t>Blue swimmimg crab</t>
  </si>
  <si>
    <t>Sepia pharaonis</t>
  </si>
  <si>
    <t>Cuttle fish</t>
  </si>
  <si>
    <t>بسار</t>
  </si>
  <si>
    <t>بدح</t>
  </si>
  <si>
    <t xml:space="preserve"> أخرى</t>
  </si>
  <si>
    <t>بلطي نيلي</t>
  </si>
  <si>
    <t xml:space="preserve">السمك البحري </t>
  </si>
  <si>
    <t>أهمها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</si>
  <si>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</si>
  <si>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</si>
  <si>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</si>
  <si>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</si>
  <si>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</si>
  <si>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</si>
  <si>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</si>
  <si>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</si>
  <si>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Red Porgy</t>
  </si>
  <si>
    <t>Liza sp.</t>
  </si>
  <si>
    <t>Atherina boyeri</t>
  </si>
  <si>
    <t>Seriola dumerilli</t>
  </si>
  <si>
    <t>Mullidae</t>
  </si>
  <si>
    <t>Caranx crysos</t>
  </si>
  <si>
    <t>Golden grey mullet</t>
  </si>
  <si>
    <t>Sargocentro rubrum</t>
  </si>
  <si>
    <t>اجاج</t>
  </si>
  <si>
    <t xml:space="preserve">Sarda Sarda, </t>
  </si>
  <si>
    <t>Atlantic bonito</t>
  </si>
  <si>
    <t>Sphyraena chrysotaenia</t>
  </si>
  <si>
    <t>Paneus</t>
  </si>
  <si>
    <t>سردين مبروم</t>
  </si>
  <si>
    <t>Surmullets(=Red mullets) nei</t>
  </si>
  <si>
    <t>Surmullets (= البوري الأحمر) ني</t>
  </si>
  <si>
    <t>Picarels nei</t>
  </si>
  <si>
    <t>Picarels ني</t>
  </si>
  <si>
    <t>Scorpionfishes nei</t>
  </si>
  <si>
    <t>Scorpionfishes ني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</si>
  <si>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</si>
  <si>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</si>
  <si>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</si>
  <si>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t>Truite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</si>
  <si>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</si>
  <si>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</si>
  <si>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</si>
  <si>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</si>
  <si>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</si>
  <si>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</si>
  <si>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</si>
  <si>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</si>
  <si>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</si>
  <si>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</si>
  <si>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</si>
  <si>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</si>
  <si>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جملة الانتاج السمك البحرى</t>
  </si>
  <si>
    <t>جملة الانتاج  السمك النهري يشمل المزارع السمكية</t>
  </si>
  <si>
    <t>مرمور</t>
  </si>
  <si>
    <t>أخطبوط - كالامار</t>
  </si>
  <si>
    <t>من المزارع السمكية</t>
  </si>
  <si>
    <t>قريدس</t>
  </si>
  <si>
    <t>ترويت</t>
  </si>
  <si>
    <t>غ م</t>
  </si>
  <si>
    <t xml:space="preserve">جملة الانتاج  </t>
  </si>
  <si>
    <t>أسماك عظمية:</t>
  </si>
  <si>
    <t>انشوجه و صغار السردين</t>
  </si>
  <si>
    <t>بربونى</t>
  </si>
  <si>
    <t xml:space="preserve">دراك / باغة </t>
  </si>
  <si>
    <t xml:space="preserve">عائلة بورية </t>
  </si>
  <si>
    <t>مرجان (حفار)</t>
  </si>
  <si>
    <t>مكرونة (حارت)</t>
  </si>
  <si>
    <t>موسى</t>
  </si>
  <si>
    <t>وقار ( كشر )</t>
  </si>
  <si>
    <t>أسماك غضروفية :</t>
  </si>
  <si>
    <t xml:space="preserve">أسماك غضروفية </t>
  </si>
  <si>
    <t>جمبرى</t>
  </si>
  <si>
    <t>كابوريا</t>
  </si>
  <si>
    <t>قواقع ومحاريات</t>
  </si>
  <si>
    <t>سيبيا</t>
  </si>
  <si>
    <t xml:space="preserve"> :أصناف أخرى</t>
  </si>
  <si>
    <t>بساريا</t>
  </si>
  <si>
    <t>حنشان</t>
  </si>
  <si>
    <t>شيلان</t>
  </si>
  <si>
    <t>قراميط</t>
  </si>
  <si>
    <t>قشر بياض</t>
  </si>
  <si>
    <t>مبروك</t>
  </si>
  <si>
    <t>قاروص</t>
  </si>
  <si>
    <t xml:space="preserve"> :القشريات </t>
  </si>
  <si>
    <r>
      <t xml:space="preserve"> القشريات : </t>
    </r>
    <r>
      <rPr>
        <sz val="12"/>
        <color indexed="8"/>
        <rFont val="Arial"/>
        <family val="2"/>
      </rPr>
      <t>استاكوزا مياه عذبه</t>
    </r>
  </si>
  <si>
    <r>
      <t xml:space="preserve"> القشريات : </t>
    </r>
    <r>
      <rPr>
        <sz val="12"/>
        <color indexed="8"/>
        <rFont val="Arial"/>
        <family val="2"/>
      </rPr>
      <t>استاكوزا</t>
    </r>
  </si>
  <si>
    <r>
      <t xml:space="preserve">الرخويات : </t>
    </r>
    <r>
      <rPr>
        <sz val="12"/>
        <color indexed="8"/>
        <rFont val="Arial"/>
        <family val="2"/>
      </rPr>
      <t>كليمارى</t>
    </r>
  </si>
  <si>
    <t>عائلة بورية</t>
  </si>
  <si>
    <t>لوت</t>
  </si>
  <si>
    <t>بلطي أحمر</t>
  </si>
  <si>
    <t>مبروك حشائش</t>
  </si>
  <si>
    <t>مبروك فضي</t>
  </si>
  <si>
    <t>مبروك عادي</t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</si>
  <si>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</si>
  <si>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</si>
  <si>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t xml:space="preserve">     Salmonidae السلمونيات</t>
  </si>
  <si>
    <t>Oncorhynchus mykiss</t>
  </si>
  <si>
    <t xml:space="preserve"> التروتة القزحية</t>
  </si>
  <si>
    <t>Truite arc-en-ciel</t>
  </si>
  <si>
    <t>Salmo trutta macrostigma</t>
  </si>
  <si>
    <t>التروتة المحلية</t>
  </si>
  <si>
    <t>Truite fario</t>
  </si>
  <si>
    <t>Cichlidae</t>
  </si>
  <si>
    <t xml:space="preserve"> سمك بلطي النيل</t>
  </si>
  <si>
    <t>Tilapia du Nil</t>
  </si>
  <si>
    <t>Cyprinidae  الشبوطيات</t>
  </si>
  <si>
    <t>Cyprinus carpio</t>
  </si>
  <si>
    <t xml:space="preserve"> الشبوط العادي</t>
  </si>
  <si>
    <t>Ctenopharyngodon idellus</t>
  </si>
  <si>
    <t xml:space="preserve"> الشبوط العاشب</t>
  </si>
  <si>
    <t>Carpe herbivore</t>
  </si>
  <si>
    <t>Hypophthalmichthys molitrix</t>
  </si>
  <si>
    <t xml:space="preserve"> الشبوط الفضي</t>
  </si>
  <si>
    <t>Carpe argentée</t>
  </si>
  <si>
    <t>Anguillidae</t>
  </si>
  <si>
    <t xml:space="preserve"> الأنقليس</t>
  </si>
  <si>
    <t>Esocidae</t>
  </si>
  <si>
    <t>Esox lucius</t>
  </si>
  <si>
    <t xml:space="preserve"> الزنجور </t>
  </si>
  <si>
    <t>Brochet du Nord</t>
  </si>
  <si>
    <t>Centrarchidae</t>
  </si>
  <si>
    <t>Micropterus salmoides</t>
  </si>
  <si>
    <t>الفرخ الأسود</t>
  </si>
  <si>
    <t>Black-bass</t>
  </si>
  <si>
    <t>Percidae</t>
  </si>
  <si>
    <t>Stizostedion lucioperca</t>
  </si>
  <si>
    <t>الفرخ الزنجوري</t>
  </si>
  <si>
    <t>Perca fluviatilis</t>
  </si>
  <si>
    <t>الفرخ</t>
  </si>
  <si>
    <t>Perche</t>
  </si>
  <si>
    <t>Astacidea</t>
  </si>
  <si>
    <t>Astacus astacus</t>
  </si>
  <si>
    <t>السرطان ذو الأرجل الحمراء</t>
  </si>
  <si>
    <t xml:space="preserve">Ecrevisse </t>
  </si>
  <si>
    <t>أسماك مياه عذبة</t>
  </si>
  <si>
    <t>أسماك مياه بحرية</t>
  </si>
  <si>
    <t>DEMERSAL السمك القاعي</t>
  </si>
  <si>
    <t>MERLUCCIUS MERLUCCIUS</t>
  </si>
  <si>
    <t>مرلان</t>
  </si>
  <si>
    <t>MERLU</t>
  </si>
  <si>
    <t>باجو</t>
  </si>
  <si>
    <t>PAGEOT</t>
  </si>
  <si>
    <t>SOLEA VULGARIS</t>
  </si>
  <si>
    <t>SOLE</t>
  </si>
  <si>
    <t>PLECTORHINCHUS MEDITERRANEUS</t>
  </si>
  <si>
    <t>ابادش</t>
  </si>
  <si>
    <t>ABADECHE</t>
  </si>
  <si>
    <t>SYMPHURUS VARIUS</t>
  </si>
  <si>
    <t>لانك</t>
  </si>
  <si>
    <t>LANGUE</t>
  </si>
  <si>
    <t>UMBRINA CIRROSA</t>
  </si>
  <si>
    <t>كوربين</t>
  </si>
  <si>
    <t>OMBRINE</t>
  </si>
  <si>
    <t>BOOPS BOOPS</t>
  </si>
  <si>
    <t>BOGUE</t>
  </si>
  <si>
    <t>POMADASYS INCISUS</t>
  </si>
  <si>
    <t>شخار</t>
  </si>
  <si>
    <t>RONFLEUR</t>
  </si>
  <si>
    <t>TRACHINUS SPP</t>
  </si>
  <si>
    <t>عقرب</t>
  </si>
  <si>
    <t>VIVE</t>
  </si>
  <si>
    <t xml:space="preserve"> PELAGIC السمك السطحي</t>
  </si>
  <si>
    <t>SARDINA PILCHARDUS</t>
  </si>
  <si>
    <t>SARDINE</t>
  </si>
  <si>
    <t>ENGRAULIS ENCRASICOLUS</t>
  </si>
  <si>
    <t>لانشوبا</t>
  </si>
  <si>
    <t>ANCHOIS</t>
  </si>
  <si>
    <t>TRACHURUS TRACHURUS</t>
  </si>
  <si>
    <t>شرن</t>
  </si>
  <si>
    <t>CHINCHARD</t>
  </si>
  <si>
    <t>SCOMBER SCOMBRUS</t>
  </si>
  <si>
    <t>ماكريل</t>
  </si>
  <si>
    <t>MAQUEREAU</t>
  </si>
  <si>
    <t>SARDA SARDA</t>
  </si>
  <si>
    <t>بونيت</t>
  </si>
  <si>
    <t>BONITE SARDA</t>
  </si>
  <si>
    <t>XIPHIAS GLADIUS</t>
  </si>
  <si>
    <t>ESPADON</t>
  </si>
  <si>
    <t>THUNNUS THYNNIS</t>
  </si>
  <si>
    <t>تونة حمراء</t>
  </si>
  <si>
    <t>THON ROUGE</t>
  </si>
  <si>
    <t>PARAPENAEUS LONGIROSTRIS</t>
  </si>
  <si>
    <t>روبيان وردي</t>
  </si>
  <si>
    <t>CREVETTE ROSE</t>
  </si>
  <si>
    <t>PENAEUS LATISULCATUS</t>
  </si>
  <si>
    <t>روبيان ملكي</t>
  </si>
  <si>
    <t>CREVETTE ROYALE</t>
  </si>
  <si>
    <t>PALINURUS VULGARIS</t>
  </si>
  <si>
    <t>LANGOUSTE</t>
  </si>
  <si>
    <t>NEPHROPS NORVEGICUS</t>
  </si>
  <si>
    <t>لانغوستين</t>
  </si>
  <si>
    <t>CIGALE</t>
  </si>
  <si>
    <t>OCTOPUS VULGARIS</t>
  </si>
  <si>
    <t>POULPE</t>
  </si>
  <si>
    <t>SEPIA OFFICINALIS</t>
  </si>
  <si>
    <t>سبيدج</t>
  </si>
  <si>
    <t>SEICHE</t>
  </si>
  <si>
    <t>LOLIGO VULGARIS</t>
  </si>
  <si>
    <t>CALMAR</t>
  </si>
  <si>
    <t>سمك البياض- مرلا Merlu</t>
  </si>
  <si>
    <t>البجيل Pageot</t>
  </si>
  <si>
    <t>طرستوج Rouget</t>
  </si>
  <si>
    <t>السولة Sole</t>
  </si>
  <si>
    <t>الراية Raie</t>
  </si>
  <si>
    <t>البوقة Bogue</t>
  </si>
  <si>
    <t>القجوج Dorade grise</t>
  </si>
  <si>
    <t>أنواع أخرى</t>
  </si>
  <si>
    <t xml:space="preserve">انشوفةAnchois </t>
  </si>
  <si>
    <t>البونيتو Bonite</t>
  </si>
  <si>
    <t>المكاريلMaquereau</t>
  </si>
  <si>
    <t>السردينsardine</t>
  </si>
  <si>
    <t>السوريل Chinchard</t>
  </si>
  <si>
    <t>سمك ابو سيفEspadon</t>
  </si>
  <si>
    <t>الاخطبوطPoulpe</t>
  </si>
  <si>
    <t>الحبارCalmar</t>
  </si>
  <si>
    <t>سبيدج Seiche</t>
  </si>
  <si>
    <t>الجمبريCrevettes</t>
  </si>
  <si>
    <t>جراد البحرLangouste</t>
  </si>
  <si>
    <t>أسماك الشبوطيات</t>
  </si>
  <si>
    <t>سمك الأنقليس</t>
  </si>
  <si>
    <t xml:space="preserve">أسماك أخرى في المياه العذبة </t>
  </si>
  <si>
    <t>القاروس D, Labrax</t>
  </si>
  <si>
    <t>الميكر / MAIGRE</t>
  </si>
  <si>
    <t>المحار الياباني</t>
  </si>
  <si>
    <t>التروتة القزحية</t>
  </si>
  <si>
    <t xml:space="preserve">  التروتة المحلية</t>
  </si>
  <si>
    <t>الشبوط العاشب</t>
  </si>
  <si>
    <t>الشبوط العادي</t>
  </si>
  <si>
    <t>سمك بلطي النيل</t>
  </si>
  <si>
    <t>الأنقليس</t>
  </si>
  <si>
    <r>
      <t xml:space="preserve"> ميــاه بحريـة</t>
    </r>
    <r>
      <rPr>
        <b/>
        <sz val="12"/>
        <rFont val="Times New Roman"/>
        <family val="1"/>
      </rPr>
      <t xml:space="preserve"> </t>
    </r>
  </si>
  <si>
    <t>جدول رقم (34) الأردن</t>
  </si>
  <si>
    <t>TABLE (34) Jordan</t>
  </si>
  <si>
    <t>جدول رقم (35) البحرين</t>
  </si>
  <si>
    <t>TABLE (35)Bahrain</t>
  </si>
  <si>
    <t>جدول رقم (36) تونس</t>
  </si>
  <si>
    <t>TABLE (36)Tunisia</t>
  </si>
  <si>
    <t>جدول رقم (37) الجزائر</t>
  </si>
  <si>
    <t>TABLE (37) Algeria</t>
  </si>
  <si>
    <t>جدول رقم (38) السودان</t>
  </si>
  <si>
    <t>TABLE (38) Sudan</t>
  </si>
  <si>
    <t>جدول رقم (39) العراق</t>
  </si>
  <si>
    <t>TABLE (39) Iraq</t>
  </si>
  <si>
    <t>TABLE (40) Oman</t>
  </si>
  <si>
    <t>جدول رقم (40) عُمان</t>
  </si>
  <si>
    <t>جدول رقم (41) فلسطين</t>
  </si>
  <si>
    <t>TABLE (41) Palestine</t>
  </si>
  <si>
    <t>جدول رقم (42) مصر</t>
  </si>
  <si>
    <t>TABLE (42) Egypt</t>
  </si>
  <si>
    <t>جدول رقم (43) المغرب</t>
  </si>
  <si>
    <t>TABLE (43) Morocco</t>
  </si>
  <si>
    <t>جدول رقم (44) الأردن</t>
  </si>
  <si>
    <t>TABLE (44) Jordan</t>
  </si>
  <si>
    <t>جدول رقم (45) البحرين</t>
  </si>
  <si>
    <t>TABLE (45)Bahrain</t>
  </si>
  <si>
    <t>جدول رقم (46) تونس</t>
  </si>
  <si>
    <t>TABLE (46)Tunisia</t>
  </si>
  <si>
    <t>جدول رقم (47) الجزائر</t>
  </si>
  <si>
    <t>TABLE (47) Algeria</t>
  </si>
  <si>
    <t>جدول رقم (48) السودان</t>
  </si>
  <si>
    <t>TABLE (48) Sudan</t>
  </si>
  <si>
    <t>جدول رقم (49) العراق</t>
  </si>
  <si>
    <t>TABLE (49) Iraq</t>
  </si>
  <si>
    <t>جدول رقم (50) عُمان</t>
  </si>
  <si>
    <t>TABLE (50) Oman</t>
  </si>
  <si>
    <t>جدول رقم (51) فلسطين</t>
  </si>
  <si>
    <t>TABLE (51) Palestine</t>
  </si>
  <si>
    <t>جدول رقم (52) قطر</t>
  </si>
  <si>
    <t>جدول رقم (53) لبنان</t>
  </si>
  <si>
    <t>TABLE (53) Lebanon</t>
  </si>
  <si>
    <t>جدول رقم (54) المغرب</t>
  </si>
  <si>
    <t>TABLE (54) Morocco</t>
  </si>
  <si>
    <t>TABLE (10)TOTAL FISHERY PRODUCTION</t>
  </si>
  <si>
    <t>جدول رقم (10) إجمالي الإنتاج السمكي</t>
  </si>
  <si>
    <t>TABLE (11) Jordan</t>
  </si>
  <si>
    <t>جدول رقم (11) الأردن</t>
  </si>
  <si>
    <t>جدول رقم (12) البحرين</t>
  </si>
  <si>
    <t>TABLE (12)Bahrain</t>
  </si>
  <si>
    <t>جدول رقم (13) تونس</t>
  </si>
  <si>
    <t>TABLE (13)Tunisia</t>
  </si>
  <si>
    <t>جدول رقم (14) الجزائر</t>
  </si>
  <si>
    <t>TABLE (14) Algeria</t>
  </si>
  <si>
    <t>جدول رقم (15) السودان</t>
  </si>
  <si>
    <t>TABLE (15) Sudan</t>
  </si>
  <si>
    <t>جدول رقم (16) العراق</t>
  </si>
  <si>
    <t>TABLE (16) Iraq</t>
  </si>
  <si>
    <t>TABLE (17) Oman</t>
  </si>
  <si>
    <t>جدول رقم (17) عُمان</t>
  </si>
  <si>
    <t>جدول رقم (18) فلسطين</t>
  </si>
  <si>
    <t>TABLE (18) Palestine</t>
  </si>
  <si>
    <t>جدول رقم (19) قطر</t>
  </si>
  <si>
    <t>TABLE (19)Qatar</t>
  </si>
  <si>
    <t>TABLE (20) Lebanon</t>
  </si>
  <si>
    <t>جدول رقم (20) لبنان</t>
  </si>
  <si>
    <t>جدول رقم (21) مصر</t>
  </si>
  <si>
    <t>TABLE (21) Egypt</t>
  </si>
  <si>
    <t>TABLE (22) Morocco</t>
  </si>
  <si>
    <t>جدول رقم (22) المغرب</t>
  </si>
  <si>
    <t>TABLE (23) Jordan</t>
  </si>
  <si>
    <t>جدول رقم (23) الأردن</t>
  </si>
  <si>
    <t>جدول رقم (24) تونس</t>
  </si>
  <si>
    <t>TABLE (24)Tunisia</t>
  </si>
  <si>
    <t>جدول رقم (25) الجزائر</t>
  </si>
  <si>
    <t>TABLE (25) Algeria</t>
  </si>
  <si>
    <t>TABLE (26) Sudan</t>
  </si>
  <si>
    <t>جدول رقم (26) السودان</t>
  </si>
  <si>
    <t>جدول رقم (27) العراق</t>
  </si>
  <si>
    <t>TABLE (27) Iraq</t>
  </si>
  <si>
    <t>TABLE (28) Oman</t>
  </si>
  <si>
    <t>جدول رقم (28) عُمان</t>
  </si>
  <si>
    <t>TABLE (29) Palestine</t>
  </si>
  <si>
    <t>جدول رقم (29) فلسطين</t>
  </si>
  <si>
    <t>جدول رقم (30) قطر</t>
  </si>
  <si>
    <t>TABLE (30) Qatar</t>
  </si>
  <si>
    <t>TABLE (31) Lebanon</t>
  </si>
  <si>
    <t>جدول رقم (31) لبنان</t>
  </si>
  <si>
    <t>جدول رقم (32) مصر</t>
  </si>
  <si>
    <t>TABLE (32) Egypt</t>
  </si>
  <si>
    <t>TABLE (33) Morocco</t>
  </si>
  <si>
    <t>جدول رقم (33) المغرب</t>
  </si>
  <si>
    <t>TABLE (52) 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</si>
</sst>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0.0000"/>
    <numFmt numFmtId="166" formatCode="0.000"/>
    <numFmt numFmtId="167" formatCode="0.0"/>
    <numFmt numFmtId="168" formatCode=";;"/>
    <numFmt numFmtId="169" formatCode="_-* #,##0_-;_-* #,##0\-;_-* &quot;-&quot;??_-;_-@_-"/>
  </numFmts>
  <fonts count="6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Simplified Arabic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0"/>
      <color indexed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abic Transparent"/>
      <charset val="178"/>
    </font>
    <font>
      <i/>
      <sz val="11"/>
      <name val="Times New Roman"/>
      <family val="1"/>
    </font>
    <font>
      <sz val="11"/>
      <name val="Arabic Transparent"/>
      <charset val="178"/>
    </font>
    <font>
      <sz val="11"/>
      <color indexed="8"/>
      <name val="Arial"/>
      <family val="2"/>
    </font>
    <font>
      <i/>
      <sz val="11"/>
      <color indexed="8"/>
      <name val="Times New Roman"/>
      <family val="1"/>
    </font>
    <font>
      <i/>
      <sz val="11"/>
      <color indexed="63"/>
      <name val="Times New Roman"/>
      <family val="1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sz val="12"/>
      <name val="Arabic Transparent"/>
      <charset val="178"/>
    </font>
    <font>
      <sz val="13"/>
      <name val="Arial"/>
      <family val="2"/>
    </font>
    <font>
      <b/>
      <sz val="13"/>
      <name val="Arial"/>
      <family val="2"/>
    </font>
    <font>
      <sz val="13"/>
      <color rgb="FF000000"/>
      <name val="Calibri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sz val="12"/>
      <color theme="1"/>
      <name val="Arial"/>
      <family val="2"/>
    </font>
    <font>
      <b/>
      <sz val="16"/>
      <name val="Arabic Transparent"/>
      <charset val="178"/>
    </font>
    <font>
      <sz val="10"/>
      <color indexed="8"/>
      <name val="Arial"/>
      <family val="2"/>
    </font>
    <font>
      <sz val="12"/>
      <name val="Arabic Transparent"/>
    </font>
    <font>
      <sz val="13"/>
      <color indexed="8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name val="Arabic Transparent"/>
      <charset val="178"/>
    </font>
    <font>
      <i/>
      <sz val="10"/>
      <color indexed="8"/>
      <name val="Arial"/>
      <family val="2"/>
    </font>
    <font>
      <sz val="10"/>
      <color indexed="8"/>
      <name val="Arial"/>
      <family val="2"/>
      <charset val="178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name val="Simplified Arabic"/>
      <family val="1"/>
    </font>
    <font>
      <sz val="9"/>
      <color indexed="10"/>
      <name val="Arial"/>
      <family val="2"/>
    </font>
    <font>
      <sz val="12"/>
      <color rgb="FF002060"/>
      <name val="Arial Narrow"/>
      <family val="2"/>
    </font>
    <font>
      <sz val="11"/>
      <name val="Calibri"/>
      <family val="2"/>
    </font>
    <font>
      <sz val="12"/>
      <name val="Times New Roman"/>
      <family val="1"/>
    </font>
    <font>
      <sz val="11"/>
      <name val="Arabic Transparent"/>
    </font>
    <font>
      <sz val="11"/>
      <color theme="1"/>
      <name val="Calibri"/>
      <family val="2"/>
      <charset val="178"/>
      <scheme val="minor"/>
    </font>
    <font>
      <sz val="12"/>
      <color indexed="8"/>
      <name val="Arial"/>
      <family val="2"/>
    </font>
    <font>
      <sz val="12"/>
      <name val="Mudir MT"/>
      <charset val="178"/>
    </font>
    <font>
      <sz val="12"/>
      <color theme="1"/>
      <name val="Calibri"/>
      <family val="2"/>
      <charset val="178"/>
      <scheme val="minor"/>
    </font>
    <font>
      <sz val="17"/>
      <name val="Traditional Arabic"/>
      <family val="1"/>
    </font>
    <font>
      <i/>
      <sz val="12"/>
      <color indexed="8"/>
      <name val="Arial"/>
      <family val="2"/>
    </font>
    <font>
      <sz val="12"/>
      <name val="Traditional Arabic"/>
      <family val="1"/>
    </font>
    <font>
      <sz val="10"/>
      <name val="Traditional Arabic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64"/>
      </right>
      <top style="double">
        <color indexed="18"/>
      </top>
      <bottom style="double">
        <color indexed="18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/>
      <diagonal/>
    </border>
    <border>
      <left style="double">
        <color indexed="18"/>
      </left>
      <right/>
      <top style="double">
        <color indexed="18"/>
      </top>
      <bottom/>
      <diagonal/>
    </border>
    <border>
      <left style="double">
        <color indexed="18"/>
      </left>
      <right style="thin">
        <color indexed="64"/>
      </right>
      <top style="double">
        <color indexed="18"/>
      </top>
      <bottom/>
      <diagonal/>
    </border>
    <border>
      <left style="thin">
        <color indexed="64"/>
      </left>
      <right style="medium">
        <color indexed="64"/>
      </right>
      <top style="double">
        <color indexed="1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4" fillId="10" borderId="0" applyNumberFormat="0" applyBorder="0" applyAlignment="0" applyProtection="0"/>
    <xf numFmtId="0" fontId="5" fillId="0" borderId="0" applyFont="0" applyFill="0" applyBorder="0" applyAlignment="0" applyProtection="0"/>
    <xf numFmtId="164" fontId="53" fillId="0" borderId="0" applyFont="0" applyFill="0" applyBorder="0" applyAlignment="0" applyProtection="0"/>
  </cellStyleXfs>
  <cellXfs count="690">
    <xf numFmtId="0" fontId="0" fillId="0" borderId="0" xfId="0"/>
    <xf numFmtId="0" fontId="1" fillId="0" borderId="8" xfId="0" applyFont="1" applyFill="1" applyBorder="1" applyAlignment="1">
      <alignment horizontal="center" readingOrder="2"/>
    </xf>
    <xf numFmtId="2" fontId="1" fillId="0" borderId="8" xfId="0" applyNumberFormat="1" applyFont="1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 readingOrder="2"/>
    </xf>
    <xf numFmtId="0" fontId="2" fillId="0" borderId="8" xfId="0" applyFont="1" applyFill="1" applyBorder="1" applyAlignment="1">
      <alignment horizontal="center" readingOrder="2"/>
    </xf>
    <xf numFmtId="0" fontId="2" fillId="0" borderId="7" xfId="0" applyFont="1" applyFill="1" applyBorder="1" applyAlignment="1">
      <alignment horizontal="center" readingOrder="2"/>
    </xf>
    <xf numFmtId="2" fontId="2" fillId="0" borderId="7" xfId="0" applyNumberFormat="1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2"/>
    </xf>
    <xf numFmtId="2" fontId="2" fillId="0" borderId="5" xfId="0" applyNumberFormat="1" applyFont="1" applyFill="1" applyBorder="1" applyAlignment="1">
      <alignment horizontal="center" readingOrder="2"/>
    </xf>
    <xf numFmtId="2" fontId="3" fillId="0" borderId="5" xfId="0" applyNumberFormat="1" applyFont="1" applyFill="1" applyBorder="1" applyAlignment="1">
      <alignment horizontal="center" readingOrder="1"/>
    </xf>
    <xf numFmtId="2" fontId="2" fillId="0" borderId="5" xfId="0" applyNumberFormat="1" applyFont="1" applyFill="1" applyBorder="1" applyAlignment="1">
      <alignment horizontal="center" readingOrder="1"/>
    </xf>
    <xf numFmtId="2" fontId="2" fillId="0" borderId="11" xfId="0" applyNumberFormat="1" applyFont="1" applyFill="1" applyBorder="1" applyAlignment="1">
      <alignment horizontal="center" readingOrder="2"/>
    </xf>
    <xf numFmtId="2" fontId="2" fillId="0" borderId="11" xfId="0" applyNumberFormat="1" applyFont="1" applyFill="1" applyBorder="1" applyAlignment="1">
      <alignment horizontal="center" readingOrder="1"/>
    </xf>
    <xf numFmtId="0" fontId="2" fillId="0" borderId="1" xfId="0" applyFont="1" applyFill="1" applyBorder="1" applyAlignment="1">
      <alignment readingOrder="2"/>
    </xf>
    <xf numFmtId="0" fontId="2" fillId="0" borderId="2" xfId="0" applyFont="1" applyFill="1" applyBorder="1" applyAlignment="1">
      <alignment readingOrder="2"/>
    </xf>
    <xf numFmtId="0" fontId="2" fillId="0" borderId="12" xfId="0" applyFont="1" applyFill="1" applyBorder="1" applyAlignment="1">
      <alignment readingOrder="2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2" fillId="0" borderId="15" xfId="0" applyFont="1" applyFill="1" applyBorder="1" applyAlignment="1">
      <alignment horizontal="center" readingOrder="2"/>
    </xf>
    <xf numFmtId="2" fontId="2" fillId="0" borderId="16" xfId="0" applyNumberFormat="1" applyFont="1" applyFill="1" applyBorder="1" applyAlignment="1">
      <alignment horizontal="center" readingOrder="2"/>
    </xf>
    <xf numFmtId="0" fontId="2" fillId="0" borderId="17" xfId="0" applyFont="1" applyFill="1" applyBorder="1" applyAlignment="1">
      <alignment horizontal="center" readingOrder="2"/>
    </xf>
    <xf numFmtId="2" fontId="2" fillId="0" borderId="18" xfId="0" applyNumberFormat="1" applyFont="1" applyFill="1" applyBorder="1" applyAlignment="1">
      <alignment horizontal="center" readingOrder="2"/>
    </xf>
    <xf numFmtId="2" fontId="2" fillId="0" borderId="18" xfId="0" applyNumberFormat="1" applyFont="1" applyFill="1" applyBorder="1" applyAlignment="1">
      <alignment horizontal="center" readingOrder="1"/>
    </xf>
    <xf numFmtId="0" fontId="2" fillId="0" borderId="19" xfId="0" applyFont="1" applyFill="1" applyBorder="1" applyAlignment="1">
      <alignment horizontal="center" readingOrder="2"/>
    </xf>
    <xf numFmtId="2" fontId="2" fillId="0" borderId="20" xfId="0" applyNumberFormat="1" applyFont="1" applyFill="1" applyBorder="1" applyAlignment="1">
      <alignment horizontal="center" readingOrder="2"/>
    </xf>
    <xf numFmtId="2" fontId="2" fillId="0" borderId="21" xfId="0" applyNumberFormat="1" applyFont="1" applyFill="1" applyBorder="1" applyAlignment="1">
      <alignment horizontal="center" readingOrder="1"/>
    </xf>
    <xf numFmtId="0" fontId="4" fillId="2" borderId="23" xfId="0" applyFont="1" applyFill="1" applyBorder="1" applyAlignment="1">
      <alignment horizontal="center" vertical="center" readingOrder="2"/>
    </xf>
    <xf numFmtId="0" fontId="4" fillId="2" borderId="24" xfId="0" applyFont="1" applyFill="1" applyBorder="1" applyAlignment="1">
      <alignment horizontal="center" vertical="center" readingOrder="2"/>
    </xf>
    <xf numFmtId="2" fontId="1" fillId="0" borderId="5" xfId="0" applyNumberFormat="1" applyFont="1" applyBorder="1"/>
    <xf numFmtId="2" fontId="0" fillId="0" borderId="2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4" fillId="2" borderId="32" xfId="0" applyFont="1" applyFill="1" applyBorder="1" applyAlignment="1">
      <alignment horizontal="center" vertical="center" readingOrder="2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/>
    <xf numFmtId="0" fontId="4" fillId="2" borderId="38" xfId="0" applyFont="1" applyFill="1" applyBorder="1" applyAlignment="1">
      <alignment horizontal="center" vertical="center" textRotation="90" readingOrder="2"/>
    </xf>
    <xf numFmtId="2" fontId="2" fillId="0" borderId="39" xfId="0" applyNumberFormat="1" applyFont="1" applyFill="1" applyBorder="1" applyAlignment="1">
      <alignment horizontal="center" readingOrder="2"/>
    </xf>
    <xf numFmtId="2" fontId="2" fillId="0" borderId="40" xfId="0" applyNumberFormat="1" applyFont="1" applyFill="1" applyBorder="1" applyAlignment="1">
      <alignment horizontal="center" readingOrder="2"/>
    </xf>
    <xf numFmtId="2" fontId="2" fillId="0" borderId="41" xfId="0" applyNumberFormat="1" applyFont="1" applyFill="1" applyBorder="1" applyAlignment="1">
      <alignment horizontal="center" readingOrder="2"/>
    </xf>
    <xf numFmtId="0" fontId="10" fillId="0" borderId="8" xfId="0" applyFont="1" applyFill="1" applyBorder="1" applyAlignment="1">
      <alignment horizontal="center" vertical="top" wrapText="1" readingOrder="2"/>
    </xf>
    <xf numFmtId="0" fontId="11" fillId="0" borderId="8" xfId="0" applyFont="1" applyBorder="1" applyAlignment="1">
      <alignment horizontal="center" vertical="top" wrapText="1" readingOrder="2"/>
    </xf>
    <xf numFmtId="0" fontId="10" fillId="0" borderId="6" xfId="0" applyFont="1" applyFill="1" applyBorder="1" applyAlignment="1">
      <alignment horizontal="center" vertical="top" wrapText="1" readingOrder="2"/>
    </xf>
    <xf numFmtId="0" fontId="11" fillId="0" borderId="6" xfId="0" applyFont="1" applyBorder="1" applyAlignment="1">
      <alignment horizontal="center" vertical="top" wrapText="1" readingOrder="2"/>
    </xf>
    <xf numFmtId="0" fontId="2" fillId="0" borderId="12" xfId="0" applyFont="1" applyFill="1" applyBorder="1" applyAlignment="1">
      <alignment horizontal="center" readingOrder="2"/>
    </xf>
    <xf numFmtId="0" fontId="0" fillId="0" borderId="13" xfId="0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12" fillId="5" borderId="47" xfId="0" applyFont="1" applyFill="1" applyBorder="1" applyAlignment="1"/>
    <xf numFmtId="0" fontId="8" fillId="0" borderId="48" xfId="0" applyFont="1" applyBorder="1" applyAlignment="1"/>
    <xf numFmtId="0" fontId="14" fillId="0" borderId="49" xfId="0" applyFont="1" applyBorder="1" applyAlignment="1"/>
    <xf numFmtId="0" fontId="8" fillId="0" borderId="48" xfId="0" applyFont="1" applyFill="1" applyBorder="1" applyAlignment="1"/>
    <xf numFmtId="0" fontId="14" fillId="0" borderId="49" xfId="0" applyFont="1" applyBorder="1" applyAlignment="1">
      <alignment horizontal="center"/>
    </xf>
    <xf numFmtId="0" fontId="8" fillId="0" borderId="0" xfId="0" applyFont="1" applyBorder="1"/>
    <xf numFmtId="0" fontId="14" fillId="0" borderId="49" xfId="0" applyFont="1" applyBorder="1"/>
    <xf numFmtId="0" fontId="8" fillId="0" borderId="5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5" fillId="0" borderId="48" xfId="0" applyFont="1" applyBorder="1" applyAlignment="1"/>
    <xf numFmtId="0" fontId="15" fillId="0" borderId="32" xfId="0" applyFont="1" applyBorder="1" applyAlignment="1"/>
    <xf numFmtId="0" fontId="12" fillId="5" borderId="53" xfId="0" applyFont="1" applyFill="1" applyBorder="1" applyAlignment="1"/>
    <xf numFmtId="0" fontId="12" fillId="5" borderId="53" xfId="0" applyFont="1" applyFill="1" applyBorder="1" applyAlignment="1">
      <alignment horizontal="right"/>
    </xf>
    <xf numFmtId="0" fontId="5" fillId="0" borderId="54" xfId="0" applyFont="1" applyFill="1" applyBorder="1" applyAlignment="1"/>
    <xf numFmtId="0" fontId="7" fillId="0" borderId="8" xfId="0" applyFont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0" fillId="0" borderId="54" xfId="0" applyBorder="1" applyAlignment="1"/>
    <xf numFmtId="0" fontId="0" fillId="0" borderId="54" xfId="0" applyFill="1" applyBorder="1" applyAlignment="1"/>
    <xf numFmtId="0" fontId="16" fillId="0" borderId="8" xfId="0" applyFont="1" applyBorder="1" applyAlignment="1">
      <alignment wrapText="1"/>
    </xf>
    <xf numFmtId="1" fontId="0" fillId="2" borderId="5" xfId="0" applyNumberFormat="1" applyFill="1" applyBorder="1" applyAlignment="1">
      <alignment vertical="center"/>
    </xf>
    <xf numFmtId="1" fontId="0" fillId="2" borderId="36" xfId="0" applyNumberFormat="1" applyFill="1" applyBorder="1" applyAlignment="1">
      <alignment vertical="center"/>
    </xf>
    <xf numFmtId="1" fontId="0" fillId="0" borderId="36" xfId="0" applyNumberForma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1" fontId="0" fillId="2" borderId="7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" fontId="0" fillId="0" borderId="36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" fontId="5" fillId="6" borderId="8" xfId="0" applyNumberFormat="1" applyFont="1" applyFill="1" applyBorder="1" applyAlignment="1">
      <alignment horizontal="center" vertical="center"/>
    </xf>
    <xf numFmtId="1" fontId="5" fillId="0" borderId="36" xfId="0" applyNumberFormat="1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1" fontId="5" fillId="6" borderId="36" xfId="0" applyNumberFormat="1" applyFont="1" applyFill="1" applyBorder="1" applyAlignment="1">
      <alignment vertical="center"/>
    </xf>
    <xf numFmtId="1" fontId="5" fillId="6" borderId="5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" fontId="5" fillId="0" borderId="36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17" fillId="0" borderId="36" xfId="0" applyNumberFormat="1" applyFont="1" applyBorder="1" applyAlignment="1">
      <alignment horizontal="center" vertical="center"/>
    </xf>
    <xf numFmtId="167" fontId="5" fillId="6" borderId="36" xfId="0" applyNumberFormat="1" applyFont="1" applyFill="1" applyBorder="1" applyAlignment="1">
      <alignment horizontal="center" vertical="center"/>
    </xf>
    <xf numFmtId="0" fontId="7" fillId="0" borderId="55" xfId="0" applyFont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0" fillId="0" borderId="55" xfId="0" applyBorder="1"/>
    <xf numFmtId="0" fontId="0" fillId="0" borderId="56" xfId="0" applyBorder="1"/>
    <xf numFmtId="0" fontId="0" fillId="0" borderId="57" xfId="0" applyFill="1" applyBorder="1"/>
    <xf numFmtId="0" fontId="5" fillId="0" borderId="56" xfId="0" applyFont="1" applyBorder="1"/>
    <xf numFmtId="0" fontId="5" fillId="0" borderId="57" xfId="0" applyFont="1" applyFill="1" applyBorder="1"/>
    <xf numFmtId="0" fontId="7" fillId="0" borderId="56" xfId="0" applyFont="1" applyFill="1" applyBorder="1" applyAlignment="1">
      <alignment wrapText="1"/>
    </xf>
    <xf numFmtId="0" fontId="0" fillId="0" borderId="58" xfId="0" applyBorder="1"/>
    <xf numFmtId="0" fontId="0" fillId="0" borderId="59" xfId="0" applyBorder="1"/>
    <xf numFmtId="0" fontId="5" fillId="0" borderId="60" xfId="0" applyFont="1" applyFill="1" applyBorder="1" applyAlignment="1">
      <alignment horizontal="right"/>
    </xf>
    <xf numFmtId="0" fontId="0" fillId="4" borderId="8" xfId="0" applyFill="1" applyBorder="1"/>
    <xf numFmtId="0" fontId="0" fillId="0" borderId="55" xfId="0" applyFill="1" applyBorder="1"/>
    <xf numFmtId="0" fontId="0" fillId="4" borderId="55" xfId="0" applyFill="1" applyBorder="1"/>
    <xf numFmtId="0" fontId="18" fillId="0" borderId="5" xfId="0" applyFont="1" applyBorder="1"/>
    <xf numFmtId="0" fontId="18" fillId="0" borderId="23" xfId="0" applyFont="1" applyBorder="1"/>
    <xf numFmtId="0" fontId="18" fillId="0" borderId="61" xfId="0" applyFont="1" applyBorder="1"/>
    <xf numFmtId="0" fontId="18" fillId="0" borderId="18" xfId="0" applyFont="1" applyBorder="1"/>
    <xf numFmtId="0" fontId="20" fillId="2" borderId="5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right" vertical="center" wrapText="1" readingOrder="2"/>
    </xf>
    <xf numFmtId="0" fontId="11" fillId="2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wrapText="1"/>
    </xf>
    <xf numFmtId="0" fontId="20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23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4" fillId="0" borderId="5" xfId="0" applyFont="1" applyBorder="1"/>
    <xf numFmtId="0" fontId="20" fillId="0" borderId="5" xfId="1" applyFont="1" applyBorder="1" applyAlignment="1">
      <alignment wrapText="1"/>
    </xf>
    <xf numFmtId="0" fontId="11" fillId="0" borderId="0" xfId="0" applyFont="1"/>
    <xf numFmtId="0" fontId="20" fillId="0" borderId="11" xfId="0" applyFont="1" applyFill="1" applyBorder="1" applyAlignment="1">
      <alignment horizontal="left"/>
    </xf>
    <xf numFmtId="0" fontId="3" fillId="0" borderId="5" xfId="0" applyFont="1" applyBorder="1"/>
    <xf numFmtId="0" fontId="11" fillId="0" borderId="11" xfId="0" applyFont="1" applyFill="1" applyBorder="1" applyAlignment="1">
      <alignment horizontal="left"/>
    </xf>
    <xf numFmtId="0" fontId="20" fillId="0" borderId="5" xfId="2" applyFont="1" applyFill="1" applyBorder="1" applyAlignment="1" applyProtection="1">
      <alignment horizontal="left"/>
    </xf>
    <xf numFmtId="0" fontId="11" fillId="0" borderId="5" xfId="0" applyFont="1" applyFill="1" applyBorder="1" applyAlignment="1">
      <alignment horizontal="left" vertical="center"/>
    </xf>
    <xf numFmtId="0" fontId="3" fillId="7" borderId="5" xfId="0" applyFont="1" applyFill="1" applyBorder="1"/>
    <xf numFmtId="0" fontId="20" fillId="7" borderId="11" xfId="2" applyFont="1" applyFill="1" applyBorder="1" applyAlignment="1" applyProtection="1">
      <alignment horizontal="left"/>
    </xf>
    <xf numFmtId="0" fontId="22" fillId="7" borderId="5" xfId="0" applyFont="1" applyFill="1" applyBorder="1" applyAlignment="1">
      <alignment horizontal="right" vertical="center" wrapText="1"/>
    </xf>
    <xf numFmtId="0" fontId="11" fillId="7" borderId="11" xfId="0" applyFont="1" applyFill="1" applyBorder="1" applyAlignment="1">
      <alignment horizontal="left" vertical="center"/>
    </xf>
    <xf numFmtId="2" fontId="3" fillId="0" borderId="25" xfId="0" applyNumberFormat="1" applyFont="1" applyBorder="1"/>
    <xf numFmtId="0" fontId="11" fillId="7" borderId="22" xfId="0" applyFont="1" applyFill="1" applyBorder="1"/>
    <xf numFmtId="0" fontId="13" fillId="7" borderId="5" xfId="0" applyFont="1" applyFill="1" applyBorder="1"/>
    <xf numFmtId="0" fontId="20" fillId="0" borderId="5" xfId="0" applyFont="1" applyFill="1" applyBorder="1"/>
    <xf numFmtId="0" fontId="11" fillId="7" borderId="7" xfId="0" applyFont="1" applyFill="1" applyBorder="1"/>
    <xf numFmtId="0" fontId="11" fillId="7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right" vertical="center" wrapText="1"/>
    </xf>
    <xf numFmtId="0" fontId="20" fillId="0" borderId="64" xfId="0" applyFont="1" applyFill="1" applyBorder="1" applyAlignment="1">
      <alignment horizontal="left"/>
    </xf>
    <xf numFmtId="0" fontId="11" fillId="0" borderId="5" xfId="0" applyFont="1" applyBorder="1" applyAlignment="1">
      <alignment wrapText="1"/>
    </xf>
    <xf numFmtId="0" fontId="26" fillId="0" borderId="5" xfId="0" applyFont="1" applyBorder="1"/>
    <xf numFmtId="0" fontId="11" fillId="0" borderId="5" xfId="0" applyFont="1" applyBorder="1"/>
    <xf numFmtId="0" fontId="2" fillId="2" borderId="22" xfId="0" applyFont="1" applyFill="1" applyBorder="1" applyAlignment="1">
      <alignment horizontal="center" vertical="center" textRotation="90" wrapText="1" readingOrder="2"/>
    </xf>
    <xf numFmtId="2" fontId="2" fillId="0" borderId="25" xfId="0" applyNumberFormat="1" applyFont="1" applyBorder="1"/>
    <xf numFmtId="2" fontId="2" fillId="0" borderId="26" xfId="0" applyNumberFormat="1" applyFont="1" applyBorder="1"/>
    <xf numFmtId="2" fontId="2" fillId="0" borderId="27" xfId="0" applyNumberFormat="1" applyFont="1" applyBorder="1"/>
    <xf numFmtId="2" fontId="2" fillId="0" borderId="5" xfId="0" applyNumberFormat="1" applyFont="1" applyBorder="1"/>
    <xf numFmtId="2" fontId="2" fillId="0" borderId="5" xfId="0" applyNumberFormat="1" applyFont="1" applyFill="1" applyBorder="1"/>
    <xf numFmtId="2" fontId="1" fillId="4" borderId="7" xfId="0" applyNumberFormat="1" applyFont="1" applyFill="1" applyBorder="1"/>
    <xf numFmtId="2" fontId="1" fillId="4" borderId="5" xfId="0" applyNumberFormat="1" applyFont="1" applyFill="1" applyBorder="1"/>
    <xf numFmtId="2" fontId="2" fillId="0" borderId="28" xfId="0" applyNumberFormat="1" applyFont="1" applyBorder="1"/>
    <xf numFmtId="2" fontId="2" fillId="0" borderId="26" xfId="0" applyNumberFormat="1" applyFont="1" applyFill="1" applyBorder="1"/>
    <xf numFmtId="2" fontId="1" fillId="4" borderId="5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 textRotation="90" wrapText="1" readingOrder="2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0" fontId="27" fillId="2" borderId="29" xfId="0" applyFont="1" applyFill="1" applyBorder="1" applyAlignment="1">
      <alignment horizontal="center" vertical="center" readingOrder="2"/>
    </xf>
    <xf numFmtId="0" fontId="21" fillId="0" borderId="7" xfId="0" applyFont="1" applyFill="1" applyBorder="1" applyAlignment="1">
      <alignment horizontal="center" vertical="center" wrapText="1" readingOrder="2"/>
    </xf>
    <xf numFmtId="0" fontId="21" fillId="0" borderId="22" xfId="0" applyFont="1" applyFill="1" applyBorder="1" applyAlignment="1">
      <alignment horizontal="center" vertical="center" wrapText="1" readingOrder="2"/>
    </xf>
    <xf numFmtId="2" fontId="1" fillId="4" borderId="65" xfId="0" applyNumberFormat="1" applyFont="1" applyFill="1" applyBorder="1" applyAlignment="1"/>
    <xf numFmtId="0" fontId="28" fillId="2" borderId="5" xfId="0" applyFont="1" applyFill="1" applyBorder="1"/>
    <xf numFmtId="2" fontId="2" fillId="2" borderId="5" xfId="0" applyNumberFormat="1" applyFont="1" applyFill="1" applyBorder="1" applyAlignment="1">
      <alignment horizontal="center" vertical="center" readingOrder="2"/>
    </xf>
    <xf numFmtId="2" fontId="28" fillId="2" borderId="5" xfId="0" applyNumberFormat="1" applyFont="1" applyFill="1" applyBorder="1"/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29" fillId="4" borderId="5" xfId="0" applyNumberFormat="1" applyFont="1" applyFill="1" applyBorder="1"/>
    <xf numFmtId="2" fontId="28" fillId="0" borderId="5" xfId="0" applyNumberFormat="1" applyFont="1" applyBorder="1"/>
    <xf numFmtId="0" fontId="28" fillId="0" borderId="5" xfId="0" applyFont="1" applyBorder="1"/>
    <xf numFmtId="0" fontId="28" fillId="0" borderId="5" xfId="0" applyNumberFormat="1" applyFont="1" applyBorder="1"/>
    <xf numFmtId="0" fontId="30" fillId="0" borderId="5" xfId="0" applyNumberFormat="1" applyFont="1" applyBorder="1"/>
    <xf numFmtId="2" fontId="30" fillId="0" borderId="5" xfId="0" applyNumberFormat="1" applyFont="1" applyBorder="1"/>
    <xf numFmtId="2" fontId="1" fillId="4" borderId="5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9" fillId="0" borderId="5" xfId="0" applyNumberFormat="1" applyFont="1" applyBorder="1"/>
    <xf numFmtId="2" fontId="1" fillId="4" borderId="2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29" fillId="0" borderId="5" xfId="0" applyFont="1" applyBorder="1"/>
    <xf numFmtId="0" fontId="2" fillId="0" borderId="5" xfId="0" applyFont="1" applyBorder="1"/>
    <xf numFmtId="2" fontId="1" fillId="4" borderId="32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2" fontId="33" fillId="0" borderId="5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166" fontId="33" fillId="0" borderId="5" xfId="0" applyNumberFormat="1" applyFont="1" applyBorder="1"/>
    <xf numFmtId="0" fontId="31" fillId="0" borderId="26" xfId="0" applyFont="1" applyBorder="1" applyAlignment="1">
      <alignment horizontal="center" wrapText="1" readingOrder="2"/>
    </xf>
    <xf numFmtId="0" fontId="31" fillId="0" borderId="42" xfId="0" applyFont="1" applyBorder="1" applyAlignment="1">
      <alignment horizontal="center" wrapText="1" readingOrder="2"/>
    </xf>
    <xf numFmtId="0" fontId="2" fillId="0" borderId="26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textRotation="90" wrapText="1" readingOrder="2"/>
    </xf>
    <xf numFmtId="0" fontId="34" fillId="0" borderId="5" xfId="0" applyFont="1" applyFill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left" vertical="top" wrapText="1" readingOrder="2"/>
    </xf>
    <xf numFmtId="0" fontId="2" fillId="0" borderId="13" xfId="0" applyFont="1" applyBorder="1" applyAlignment="1">
      <alignment horizontal="right" vertical="top" wrapText="1" readingOrder="2"/>
    </xf>
    <xf numFmtId="0" fontId="5" fillId="0" borderId="0" xfId="0" applyFont="1" applyFill="1" applyAlignment="1">
      <alignment horizontal="center"/>
    </xf>
    <xf numFmtId="0" fontId="35" fillId="0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36" fillId="0" borderId="5" xfId="0" applyFont="1" applyFill="1" applyBorder="1" applyAlignment="1">
      <alignment horizontal="center" wrapText="1" readingOrder="2"/>
    </xf>
    <xf numFmtId="0" fontId="35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 readingOrder="1"/>
    </xf>
    <xf numFmtId="0" fontId="28" fillId="0" borderId="5" xfId="0" applyFont="1" applyFill="1" applyBorder="1" applyAlignment="1">
      <alignment horizontal="center" vertical="center" wrapText="1" readingOrder="1"/>
    </xf>
    <xf numFmtId="0" fontId="14" fillId="0" borderId="0" xfId="0" applyFont="1"/>
    <xf numFmtId="0" fontId="0" fillId="0" borderId="0" xfId="0" applyAlignment="1">
      <alignment horizontal="left"/>
    </xf>
    <xf numFmtId="0" fontId="35" fillId="0" borderId="5" xfId="0" applyFont="1" applyFill="1" applyBorder="1" applyAlignment="1">
      <alignment vertical="center" wrapText="1" readingOrder="1"/>
    </xf>
    <xf numFmtId="0" fontId="39" fillId="0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14" fillId="0" borderId="0" xfId="0" applyFont="1" applyAlignment="1">
      <alignment horizontal="left"/>
    </xf>
    <xf numFmtId="0" fontId="35" fillId="0" borderId="5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vertical="center" wrapText="1"/>
    </xf>
    <xf numFmtId="0" fontId="0" fillId="0" borderId="5" xfId="0" applyBorder="1"/>
    <xf numFmtId="2" fontId="1" fillId="0" borderId="23" xfId="0" applyNumberFormat="1" applyFont="1" applyBorder="1"/>
    <xf numFmtId="2" fontId="0" fillId="0" borderId="28" xfId="0" applyNumberFormat="1" applyBorder="1"/>
    <xf numFmtId="2" fontId="5" fillId="0" borderId="28" xfId="0" applyNumberFormat="1" applyFont="1" applyBorder="1"/>
    <xf numFmtId="1" fontId="7" fillId="0" borderId="28" xfId="0" applyNumberFormat="1" applyFont="1" applyBorder="1" applyAlignment="1">
      <alignment horizontal="center"/>
    </xf>
    <xf numFmtId="0" fontId="17" fillId="0" borderId="25" xfId="0" applyNumberFormat="1" applyFont="1" applyBorder="1" applyAlignment="1">
      <alignment horizontal="center"/>
    </xf>
    <xf numFmtId="0" fontId="17" fillId="0" borderId="26" xfId="0" applyNumberFormat="1" applyFont="1" applyBorder="1" applyAlignment="1">
      <alignment horizontal="center"/>
    </xf>
    <xf numFmtId="0" fontId="17" fillId="0" borderId="30" xfId="0" applyNumberFormat="1" applyFont="1" applyBorder="1" applyAlignment="1">
      <alignment horizontal="center"/>
    </xf>
    <xf numFmtId="0" fontId="17" fillId="0" borderId="31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wrapText="1" readingOrder="2"/>
    </xf>
    <xf numFmtId="0" fontId="9" fillId="0" borderId="26" xfId="0" applyFont="1" applyBorder="1" applyAlignment="1">
      <alignment horizontal="center" wrapText="1" readingOrder="2"/>
    </xf>
    <xf numFmtId="0" fontId="5" fillId="0" borderId="0" xfId="0" applyFont="1" applyAlignment="1">
      <alignment horizontal="center"/>
    </xf>
    <xf numFmtId="0" fontId="40" fillId="0" borderId="67" xfId="0" applyFont="1" applyFill="1" applyBorder="1" applyAlignment="1">
      <alignment horizontal="center" vertical="center" wrapText="1"/>
    </xf>
    <xf numFmtId="0" fontId="40" fillId="0" borderId="68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 readingOrder="1"/>
    </xf>
    <xf numFmtId="0" fontId="40" fillId="0" borderId="70" xfId="0" applyFont="1" applyFill="1" applyBorder="1" applyAlignment="1">
      <alignment horizontal="center" vertical="center" wrapText="1" readingOrder="1"/>
    </xf>
    <xf numFmtId="0" fontId="40" fillId="0" borderId="71" xfId="0" applyFont="1" applyFill="1" applyBorder="1" applyAlignment="1">
      <alignment horizontal="center" vertical="center" wrapText="1" readingOrder="1"/>
    </xf>
    <xf numFmtId="0" fontId="40" fillId="0" borderId="72" xfId="0" applyFont="1" applyFill="1" applyBorder="1" applyAlignment="1">
      <alignment horizontal="center" vertical="center" wrapText="1" readingOrder="1"/>
    </xf>
    <xf numFmtId="0" fontId="41" fillId="0" borderId="73" xfId="0" applyFont="1" applyFill="1" applyBorder="1" applyAlignment="1">
      <alignment horizontal="center" vertical="center" wrapText="1" readingOrder="1"/>
    </xf>
    <xf numFmtId="0" fontId="41" fillId="0" borderId="74" xfId="0" applyFont="1" applyFill="1" applyBorder="1" applyAlignment="1">
      <alignment horizontal="center" vertical="center" wrapText="1" readingOrder="1"/>
    </xf>
    <xf numFmtId="0" fontId="40" fillId="0" borderId="73" xfId="0" applyFont="1" applyFill="1" applyBorder="1" applyAlignment="1">
      <alignment horizontal="center" vertical="center" wrapText="1"/>
    </xf>
    <xf numFmtId="0" fontId="40" fillId="0" borderId="7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textRotation="90" wrapText="1" readingOrder="2"/>
    </xf>
    <xf numFmtId="0" fontId="8" fillId="0" borderId="5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0" xfId="0" applyFill="1" applyBorder="1"/>
    <xf numFmtId="0" fontId="8" fillId="0" borderId="11" xfId="0" applyNumberFormat="1" applyFont="1" applyFill="1" applyBorder="1" applyAlignment="1">
      <alignment horizontal="center"/>
    </xf>
    <xf numFmtId="0" fontId="0" fillId="4" borderId="23" xfId="0" applyFill="1" applyBorder="1"/>
    <xf numFmtId="0" fontId="0" fillId="4" borderId="5" xfId="0" applyNumberFormat="1" applyFill="1" applyBorder="1" applyAlignment="1">
      <alignment horizontal="center"/>
    </xf>
    <xf numFmtId="0" fontId="5" fillId="4" borderId="5" xfId="0" applyFont="1" applyFill="1" applyBorder="1"/>
    <xf numFmtId="0" fontId="0" fillId="4" borderId="5" xfId="0" applyFill="1" applyBorder="1"/>
    <xf numFmtId="0" fontId="5" fillId="4" borderId="11" xfId="0" applyFont="1" applyFill="1" applyBorder="1"/>
    <xf numFmtId="0" fontId="32" fillId="0" borderId="79" xfId="0" applyFont="1" applyBorder="1" applyAlignment="1">
      <alignment horizontal="center" vertical="center" wrapText="1" readingOrder="2"/>
    </xf>
    <xf numFmtId="0" fontId="0" fillId="0" borderId="31" xfId="0" applyBorder="1"/>
    <xf numFmtId="0" fontId="9" fillId="0" borderId="79" xfId="0" applyFont="1" applyBorder="1" applyAlignment="1">
      <alignment horizontal="center" wrapText="1" readingOrder="2"/>
    </xf>
    <xf numFmtId="0" fontId="32" fillId="0" borderId="5" xfId="0" applyFont="1" applyBorder="1" applyAlignment="1">
      <alignment horizontal="center" vertical="center" readingOrder="2"/>
    </xf>
    <xf numFmtId="0" fontId="16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 wrapText="1" readingOrder="2"/>
    </xf>
    <xf numFmtId="0" fontId="34" fillId="0" borderId="5" xfId="0" applyFont="1" applyFill="1" applyBorder="1" applyAlignment="1">
      <alignment horizontal="right" vertical="center" wrapText="1" readingOrder="2"/>
    </xf>
    <xf numFmtId="0" fontId="4" fillId="0" borderId="7" xfId="0" applyFont="1" applyFill="1" applyBorder="1" applyAlignment="1">
      <alignment horizontal="center" vertical="center" wrapText="1" readingOrder="2"/>
    </xf>
    <xf numFmtId="0" fontId="42" fillId="0" borderId="7" xfId="0" applyFont="1" applyFill="1" applyBorder="1" applyAlignment="1">
      <alignment horizontal="center" vertical="center" wrapText="1" readingOrder="2"/>
    </xf>
    <xf numFmtId="0" fontId="4" fillId="0" borderId="7" xfId="0" applyFont="1" applyFill="1" applyBorder="1" applyAlignment="1">
      <alignment horizontal="center" wrapText="1" readingOrder="2"/>
    </xf>
    <xf numFmtId="0" fontId="34" fillId="2" borderId="5" xfId="0" applyFont="1" applyFill="1" applyBorder="1" applyAlignment="1">
      <alignment horizontal="right" vertical="center" wrapText="1" readingOrder="2"/>
    </xf>
    <xf numFmtId="0" fontId="22" fillId="2" borderId="5" xfId="0" applyFont="1" applyFill="1" applyBorder="1" applyAlignment="1">
      <alignment readingOrder="1"/>
    </xf>
    <xf numFmtId="0" fontId="22" fillId="2" borderId="5" xfId="0" applyFont="1" applyFill="1" applyBorder="1" applyAlignment="1">
      <alignment readingOrder="2"/>
    </xf>
    <xf numFmtId="0" fontId="22" fillId="8" borderId="5" xfId="0" applyFont="1" applyFill="1" applyBorder="1" applyAlignment="1">
      <alignment readingOrder="1"/>
    </xf>
    <xf numFmtId="0" fontId="22" fillId="8" borderId="5" xfId="0" applyFont="1" applyFill="1" applyBorder="1" applyAlignment="1">
      <alignment readingOrder="2"/>
    </xf>
    <xf numFmtId="0" fontId="28" fillId="2" borderId="5" xfId="0" applyFont="1" applyFill="1" applyBorder="1" applyAlignment="1">
      <alignment horizontal="right" vertical="center" wrapText="1" readingOrder="1"/>
    </xf>
    <xf numFmtId="0" fontId="37" fillId="2" borderId="5" xfId="0" applyFont="1" applyFill="1" applyBorder="1" applyAlignment="1">
      <alignment horizontal="right" vertical="center" wrapText="1" readingOrder="1"/>
    </xf>
    <xf numFmtId="0" fontId="43" fillId="2" borderId="5" xfId="0" applyFont="1" applyFill="1" applyBorder="1" applyAlignment="1">
      <alignment wrapText="1"/>
    </xf>
    <xf numFmtId="0" fontId="35" fillId="2" borderId="5" xfId="0" applyFont="1" applyFill="1" applyBorder="1" applyAlignment="1">
      <alignment wrapText="1"/>
    </xf>
    <xf numFmtId="0" fontId="3" fillId="8" borderId="5" xfId="0" applyFont="1" applyFill="1" applyBorder="1" applyAlignment="1">
      <alignment readingOrder="1"/>
    </xf>
    <xf numFmtId="0" fontId="3" fillId="8" borderId="5" xfId="0" applyFont="1" applyFill="1" applyBorder="1" applyAlignment="1">
      <alignment readingOrder="2"/>
    </xf>
    <xf numFmtId="0" fontId="35" fillId="2" borderId="5" xfId="0" applyFont="1" applyFill="1" applyBorder="1" applyAlignment="1">
      <alignment vertical="center" wrapText="1" readingOrder="1"/>
    </xf>
    <xf numFmtId="0" fontId="35" fillId="2" borderId="5" xfId="0" applyFont="1" applyFill="1" applyBorder="1" applyAlignment="1">
      <alignment horizontal="right" vertical="center" wrapText="1"/>
    </xf>
    <xf numFmtId="0" fontId="35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right"/>
    </xf>
    <xf numFmtId="0" fontId="5" fillId="0" borderId="32" xfId="3" applyFont="1" applyBorder="1"/>
    <xf numFmtId="168" fontId="8" fillId="0" borderId="80" xfId="4" applyNumberFormat="1" applyFont="1" applyBorder="1" applyAlignment="1" applyProtection="1">
      <alignment horizontal="right" vertical="center" readingOrder="2"/>
    </xf>
    <xf numFmtId="168" fontId="5" fillId="0" borderId="0" xfId="4" applyNumberFormat="1" applyFont="1" applyBorder="1" applyAlignment="1" applyProtection="1">
      <alignment horizontal="right" vertical="center" readingOrder="2"/>
    </xf>
    <xf numFmtId="168" fontId="5" fillId="0" borderId="5" xfId="4" applyNumberFormat="1" applyFont="1" applyBorder="1" applyAlignment="1" applyProtection="1">
      <alignment horizontal="right" vertical="center" readingOrder="2"/>
    </xf>
    <xf numFmtId="1" fontId="5" fillId="0" borderId="5" xfId="4" applyNumberFormat="1" applyFont="1" applyBorder="1" applyAlignment="1" applyProtection="1">
      <alignment horizontal="right" vertical="center" readingOrder="2"/>
    </xf>
    <xf numFmtId="168" fontId="5" fillId="0" borderId="5" xfId="4" applyNumberFormat="1" applyFont="1" applyBorder="1" applyAlignment="1" applyProtection="1">
      <alignment horizontal="right" readingOrder="2"/>
    </xf>
    <xf numFmtId="1" fontId="16" fillId="9" borderId="11" xfId="3" applyNumberFormat="1" applyFont="1" applyFill="1" applyBorder="1" applyAlignment="1">
      <alignment horizontal="center" vertical="center" wrapText="1" readingOrder="2"/>
    </xf>
    <xf numFmtId="168" fontId="16" fillId="0" borderId="5" xfId="4" applyNumberFormat="1" applyFont="1" applyBorder="1" applyAlignment="1">
      <alignment horizontal="right" vertical="center" readingOrder="2"/>
    </xf>
    <xf numFmtId="168" fontId="8" fillId="0" borderId="32" xfId="4" applyNumberFormat="1" applyFont="1" applyBorder="1" applyAlignment="1">
      <alignment horizontal="right" vertical="center" readingOrder="2"/>
    </xf>
    <xf numFmtId="168" fontId="5" fillId="0" borderId="7" xfId="4" applyNumberFormat="1" applyFont="1" applyBorder="1" applyAlignment="1">
      <alignment horizontal="right" vertical="center" readingOrder="2"/>
    </xf>
    <xf numFmtId="1" fontId="5" fillId="0" borderId="7" xfId="4" applyNumberFormat="1" applyFont="1" applyBorder="1" applyAlignment="1" applyProtection="1">
      <alignment horizontal="right" vertical="center" readingOrder="2"/>
    </xf>
    <xf numFmtId="168" fontId="5" fillId="0" borderId="5" xfId="4" applyNumberFormat="1" applyFont="1" applyBorder="1" applyAlignment="1">
      <alignment horizontal="right" vertical="center" readingOrder="2"/>
    </xf>
    <xf numFmtId="168" fontId="8" fillId="0" borderId="5" xfId="4" applyNumberFormat="1" applyFont="1" applyBorder="1" applyAlignment="1" applyProtection="1">
      <alignment horizontal="right" vertical="center" readingOrder="2"/>
    </xf>
    <xf numFmtId="168" fontId="8" fillId="0" borderId="32" xfId="4" applyNumberFormat="1" applyFont="1" applyBorder="1" applyAlignment="1" applyProtection="1">
      <alignment horizontal="right" vertical="center" readingOrder="2"/>
    </xf>
    <xf numFmtId="168" fontId="5" fillId="0" borderId="7" xfId="4" applyNumberFormat="1" applyFont="1" applyBorder="1" applyAlignment="1" applyProtection="1">
      <alignment horizontal="right" vertical="center" readingOrder="2"/>
    </xf>
    <xf numFmtId="168" fontId="8" fillId="0" borderId="5" xfId="4" applyNumberFormat="1" applyFont="1" applyBorder="1" applyAlignment="1">
      <alignment horizontal="right" vertical="center" readingOrder="2"/>
    </xf>
    <xf numFmtId="168" fontId="8" fillId="0" borderId="5" xfId="4" applyNumberFormat="1" applyFont="1" applyBorder="1" applyAlignment="1" applyProtection="1">
      <alignment horizontal="right" readingOrder="2"/>
    </xf>
    <xf numFmtId="168" fontId="8" fillId="0" borderId="32" xfId="4" applyNumberFormat="1" applyFont="1" applyBorder="1" applyAlignment="1" applyProtection="1">
      <alignment horizontal="right" readingOrder="2"/>
    </xf>
    <xf numFmtId="1" fontId="16" fillId="9" borderId="22" xfId="3" applyNumberFormat="1" applyFont="1" applyFill="1" applyBorder="1" applyAlignment="1">
      <alignment horizontal="center" vertical="center" wrapText="1" readingOrder="2"/>
    </xf>
    <xf numFmtId="1" fontId="16" fillId="9" borderId="7" xfId="3" applyNumberFormat="1" applyFont="1" applyFill="1" applyBorder="1" applyAlignment="1">
      <alignment horizontal="center" vertical="center" wrapText="1" readingOrder="2"/>
    </xf>
    <xf numFmtId="1" fontId="5" fillId="0" borderId="5" xfId="3" applyNumberFormat="1" applyFont="1" applyBorder="1" applyAlignment="1">
      <alignment horizontal="center" vertical="center" readingOrder="2"/>
    </xf>
    <xf numFmtId="1" fontId="45" fillId="10" borderId="5" xfId="5" applyNumberFormat="1" applyFont="1" applyBorder="1" applyAlignment="1">
      <alignment horizontal="center" vertical="center" readingOrder="2"/>
    </xf>
    <xf numFmtId="0" fontId="5" fillId="0" borderId="5" xfId="3" applyNumberFormat="1" applyFont="1" applyBorder="1" applyAlignment="1">
      <alignment horizontal="center" vertical="center"/>
    </xf>
    <xf numFmtId="0" fontId="45" fillId="10" borderId="5" xfId="5" applyNumberFormat="1" applyFont="1" applyBorder="1" applyAlignment="1">
      <alignment horizontal="center" vertical="center"/>
    </xf>
    <xf numFmtId="0" fontId="45" fillId="10" borderId="5" xfId="5" applyFont="1" applyBorder="1"/>
    <xf numFmtId="0" fontId="5" fillId="0" borderId="5" xfId="0" applyFont="1" applyBorder="1" applyAlignment="1">
      <alignment horizontal="center" vertical="center" readingOrder="2"/>
    </xf>
    <xf numFmtId="0" fontId="45" fillId="10" borderId="5" xfId="5" applyFont="1" applyBorder="1" applyAlignment="1">
      <alignment horizontal="center" vertical="center" readingOrder="2"/>
    </xf>
    <xf numFmtId="0" fontId="5" fillId="0" borderId="5" xfId="3" applyFont="1" applyBorder="1" applyAlignment="1">
      <alignment horizontal="center" vertical="center"/>
    </xf>
    <xf numFmtId="0" fontId="44" fillId="10" borderId="5" xfId="5" applyBorder="1" applyAlignment="1">
      <alignment horizontal="center" vertical="center"/>
    </xf>
    <xf numFmtId="0" fontId="44" fillId="10" borderId="5" xfId="5" applyNumberFormat="1" applyBorder="1" applyAlignment="1">
      <alignment horizontal="center" vertical="center"/>
    </xf>
    <xf numFmtId="0" fontId="1" fillId="2" borderId="11" xfId="3" applyFont="1" applyFill="1" applyBorder="1" applyAlignment="1">
      <alignment horizontal="center" vertical="center" textRotation="90" wrapText="1" readingOrder="2"/>
    </xf>
    <xf numFmtId="0" fontId="5" fillId="0" borderId="81" xfId="3" applyFont="1" applyBorder="1" applyAlignment="1">
      <alignment vertical="center" wrapText="1" readingOrder="2"/>
    </xf>
    <xf numFmtId="0" fontId="5" fillId="0" borderId="23" xfId="3" applyFont="1" applyBorder="1" applyAlignment="1">
      <alignment vertical="center" wrapText="1" readingOrder="2"/>
    </xf>
    <xf numFmtId="0" fontId="5" fillId="0" borderId="32" xfId="3" applyFont="1" applyBorder="1" applyAlignment="1">
      <alignment vertical="center" wrapText="1" readingOrder="2"/>
    </xf>
    <xf numFmtId="0" fontId="1" fillId="0" borderId="5" xfId="3" applyFont="1" applyFill="1" applyBorder="1" applyAlignment="1">
      <alignment horizontal="center" vertical="center" wrapText="1" readingOrder="2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4" fillId="0" borderId="5" xfId="0" applyFont="1" applyFill="1" applyBorder="1" applyAlignment="1">
      <alignment horizontal="center" vertical="center" wrapText="1" readingOrder="2"/>
    </xf>
    <xf numFmtId="0" fontId="42" fillId="0" borderId="5" xfId="0" applyFont="1" applyFill="1" applyBorder="1" applyAlignment="1">
      <alignment horizontal="center" vertical="center" wrapText="1" readingOrder="2"/>
    </xf>
    <xf numFmtId="0" fontId="4" fillId="0" borderId="5" xfId="0" applyFont="1" applyFill="1" applyBorder="1" applyAlignment="1">
      <alignment horizontal="center" wrapText="1" readingOrder="2"/>
    </xf>
    <xf numFmtId="0" fontId="43" fillId="0" borderId="5" xfId="0" applyFont="1" applyFill="1" applyBorder="1" applyAlignment="1">
      <alignment vertical="center" wrapText="1" readingOrder="1"/>
    </xf>
    <xf numFmtId="0" fontId="39" fillId="0" borderId="5" xfId="0" applyFont="1" applyFill="1" applyBorder="1" applyAlignment="1">
      <alignment vertical="center" wrapText="1"/>
    </xf>
    <xf numFmtId="0" fontId="14" fillId="0" borderId="5" xfId="0" applyFont="1" applyBorder="1"/>
    <xf numFmtId="0" fontId="46" fillId="0" borderId="5" xfId="0" applyFont="1" applyFill="1" applyBorder="1" applyAlignment="1">
      <alignment vertical="center" wrapText="1"/>
    </xf>
    <xf numFmtId="49" fontId="2" fillId="2" borderId="5" xfId="6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textRotation="90" wrapText="1" readingOrder="2"/>
    </xf>
    <xf numFmtId="2" fontId="5" fillId="0" borderId="26" xfId="0" applyNumberFormat="1" applyFont="1" applyBorder="1"/>
    <xf numFmtId="1" fontId="7" fillId="0" borderId="26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2" fontId="0" fillId="0" borderId="27" xfId="0" applyNumberFormat="1" applyBorder="1"/>
    <xf numFmtId="1" fontId="7" fillId="0" borderId="27" xfId="0" applyNumberFormat="1" applyFont="1" applyBorder="1" applyAlignment="1">
      <alignment horizontal="center"/>
    </xf>
    <xf numFmtId="0" fontId="9" fillId="0" borderId="43" xfId="0" applyFont="1" applyBorder="1" applyAlignment="1">
      <alignment wrapText="1" readingOrder="2"/>
    </xf>
    <xf numFmtId="0" fontId="9" fillId="0" borderId="42" xfId="0" applyFont="1" applyBorder="1" applyAlignment="1">
      <alignment wrapText="1" readingOrder="2"/>
    </xf>
    <xf numFmtId="0" fontId="9" fillId="0" borderId="23" xfId="0" applyFont="1" applyBorder="1" applyAlignment="1">
      <alignment wrapText="1" readingOrder="2"/>
    </xf>
    <xf numFmtId="0" fontId="9" fillId="0" borderId="29" xfId="0" applyFont="1" applyBorder="1" applyAlignment="1">
      <alignment wrapText="1" readingOrder="2"/>
    </xf>
    <xf numFmtId="167" fontId="17" fillId="0" borderId="30" xfId="0" applyNumberFormat="1" applyFont="1" applyBorder="1" applyAlignment="1">
      <alignment horizontal="center"/>
    </xf>
    <xf numFmtId="167" fontId="17" fillId="11" borderId="30" xfId="0" applyNumberFormat="1" applyFont="1" applyFill="1" applyBorder="1" applyAlignment="1">
      <alignment horizontal="center"/>
    </xf>
    <xf numFmtId="167" fontId="17" fillId="0" borderId="31" xfId="0" applyNumberFormat="1" applyFont="1" applyBorder="1" applyAlignment="1">
      <alignment horizontal="center"/>
    </xf>
    <xf numFmtId="167" fontId="17" fillId="11" borderId="31" xfId="0" applyNumberFormat="1" applyFont="1" applyFill="1" applyBorder="1" applyAlignment="1">
      <alignment horizontal="center"/>
    </xf>
    <xf numFmtId="167" fontId="48" fillId="0" borderId="31" xfId="0" applyNumberFormat="1" applyFont="1" applyBorder="1" applyAlignment="1">
      <alignment horizontal="center"/>
    </xf>
    <xf numFmtId="167" fontId="17" fillId="0" borderId="26" xfId="0" applyNumberFormat="1" applyFont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0" fontId="9" fillId="0" borderId="11" xfId="0" applyFont="1" applyBorder="1" applyAlignment="1">
      <alignment horizontal="center" wrapText="1" readingOrder="2"/>
    </xf>
    <xf numFmtId="0" fontId="0" fillId="0" borderId="30" xfId="0" applyBorder="1"/>
    <xf numFmtId="0" fontId="34" fillId="0" borderId="34" xfId="0" applyFont="1" applyFill="1" applyBorder="1" applyAlignment="1">
      <alignment horizontal="center" vertical="distributed" wrapText="1" readingOrder="2"/>
    </xf>
    <xf numFmtId="0" fontId="49" fillId="11" borderId="23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49" fillId="11" borderId="5" xfId="0" applyNumberFormat="1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 vertical="distributed" wrapText="1" readingOrder="1"/>
    </xf>
    <xf numFmtId="0" fontId="37" fillId="0" borderId="23" xfId="0" applyFont="1" applyFill="1" applyBorder="1" applyAlignment="1">
      <alignment horizontal="center" vertical="distributed" wrapText="1" readingOrder="1"/>
    </xf>
    <xf numFmtId="0" fontId="0" fillId="0" borderId="23" xfId="0" applyBorder="1" applyAlignment="1">
      <alignment vertical="distributed"/>
    </xf>
    <xf numFmtId="0" fontId="0" fillId="0" borderId="5" xfId="0" applyBorder="1" applyAlignment="1">
      <alignment vertical="distributed"/>
    </xf>
    <xf numFmtId="0" fontId="34" fillId="0" borderId="5" xfId="0" applyFont="1" applyFill="1" applyBorder="1" applyAlignment="1">
      <alignment horizontal="center" vertical="distributed" wrapText="1" readingOrder="2"/>
    </xf>
    <xf numFmtId="0" fontId="37" fillId="0" borderId="5" xfId="0" applyFont="1" applyFill="1" applyBorder="1" applyAlignment="1">
      <alignment horizontal="center" vertical="distributed" wrapText="1" readingOrder="1"/>
    </xf>
    <xf numFmtId="0" fontId="49" fillId="11" borderId="62" xfId="0" applyNumberFormat="1" applyFon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49" fillId="11" borderId="11" xfId="0" applyNumberFormat="1" applyFont="1" applyFill="1" applyBorder="1" applyAlignment="1">
      <alignment horizontal="center"/>
    </xf>
    <xf numFmtId="0" fontId="0" fillId="0" borderId="83" xfId="0" applyBorder="1"/>
    <xf numFmtId="0" fontId="49" fillId="11" borderId="84" xfId="0" applyNumberFormat="1" applyFont="1" applyFill="1" applyBorder="1" applyAlignment="1">
      <alignment horizontal="center"/>
    </xf>
    <xf numFmtId="49" fontId="0" fillId="0" borderId="85" xfId="0" applyNumberFormat="1" applyBorder="1" applyAlignment="1">
      <alignment horizontal="center"/>
    </xf>
    <xf numFmtId="0" fontId="49" fillId="11" borderId="85" xfId="0" applyNumberFormat="1" applyFont="1" applyFill="1" applyBorder="1" applyAlignment="1">
      <alignment horizontal="center"/>
    </xf>
    <xf numFmtId="0" fontId="49" fillId="11" borderId="34" xfId="0" applyNumberFormat="1" applyFon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49" fillId="11" borderId="7" xfId="0" applyNumberFormat="1" applyFont="1" applyFill="1" applyBorder="1" applyAlignment="1">
      <alignment horizontal="center"/>
    </xf>
    <xf numFmtId="0" fontId="34" fillId="0" borderId="84" xfId="0" applyFont="1" applyFill="1" applyBorder="1" applyAlignment="1">
      <alignment horizontal="center" vertical="distributed" wrapText="1" readingOrder="2"/>
    </xf>
    <xf numFmtId="0" fontId="34" fillId="0" borderId="7" xfId="0" applyFont="1" applyFill="1" applyBorder="1" applyAlignment="1">
      <alignment horizontal="center" vertical="distributed" wrapText="1" readingOrder="2"/>
    </xf>
    <xf numFmtId="0" fontId="34" fillId="0" borderId="85" xfId="0" applyFont="1" applyFill="1" applyBorder="1" applyAlignment="1">
      <alignment horizontal="center" vertical="distributed" wrapText="1" readingOrder="2"/>
    </xf>
    <xf numFmtId="0" fontId="34" fillId="0" borderId="86" xfId="0" applyFont="1" applyFill="1" applyBorder="1" applyAlignment="1">
      <alignment horizontal="center" vertical="distributed" wrapText="1" readingOrder="2"/>
    </xf>
    <xf numFmtId="167" fontId="0" fillId="0" borderId="5" xfId="0" applyNumberFormat="1" applyBorder="1" applyAlignment="1">
      <alignment horizontal="center"/>
    </xf>
    <xf numFmtId="0" fontId="9" fillId="0" borderId="5" xfId="0" applyFont="1" applyBorder="1" applyAlignment="1">
      <alignment horizontal="center" wrapText="1" readingOrder="2"/>
    </xf>
    <xf numFmtId="0" fontId="0" fillId="0" borderId="5" xfId="0" applyNumberFormat="1" applyBorder="1" applyAlignment="1">
      <alignment horizontal="center"/>
    </xf>
    <xf numFmtId="0" fontId="9" fillId="0" borderId="87" xfId="0" applyFont="1" applyBorder="1" applyAlignment="1">
      <alignment wrapText="1" readingOrder="2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/>
    <xf numFmtId="0" fontId="1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0" xfId="0" applyFont="1" applyFill="1" applyBorder="1"/>
    <xf numFmtId="0" fontId="3" fillId="0" borderId="5" xfId="0" applyFont="1" applyFill="1" applyBorder="1"/>
    <xf numFmtId="0" fontId="2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8" fillId="0" borderId="5" xfId="0" applyFont="1" applyFill="1" applyBorder="1"/>
    <xf numFmtId="0" fontId="50" fillId="0" borderId="5" xfId="0" applyFont="1" applyBorder="1"/>
    <xf numFmtId="0" fontId="51" fillId="0" borderId="5" xfId="0" applyFont="1" applyBorder="1"/>
    <xf numFmtId="0" fontId="38" fillId="0" borderId="24" xfId="0" applyFont="1" applyFill="1" applyBorder="1" applyAlignment="1">
      <alignment wrapText="1"/>
    </xf>
    <xf numFmtId="0" fontId="50" fillId="0" borderId="5" xfId="0" applyFont="1" applyBorder="1" applyAlignment="1">
      <alignment horizontal="left" vertical="center" wrapText="1" readingOrder="2"/>
    </xf>
    <xf numFmtId="0" fontId="51" fillId="0" borderId="5" xfId="0" applyFont="1" applyBorder="1" applyAlignment="1">
      <alignment horizontal="right" vertical="center" wrapText="1" indent="3" readingOrder="2"/>
    </xf>
    <xf numFmtId="0" fontId="5" fillId="0" borderId="24" xfId="0" applyFont="1" applyFill="1" applyBorder="1" applyAlignment="1">
      <alignment wrapText="1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/>
    <xf numFmtId="0" fontId="50" fillId="0" borderId="0" xfId="0" applyFont="1"/>
    <xf numFmtId="0" fontId="2" fillId="0" borderId="0" xfId="0" applyFont="1"/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 readingOrder="1"/>
    </xf>
    <xf numFmtId="0" fontId="5" fillId="0" borderId="5" xfId="0" applyFont="1" applyFill="1" applyBorder="1" applyAlignment="1">
      <alignment horizontal="right" vertical="center" wrapText="1"/>
    </xf>
    <xf numFmtId="0" fontId="50" fillId="0" borderId="14" xfId="0" applyFont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right" vertical="center" wrapText="1" indent="3" readingOrder="2"/>
    </xf>
    <xf numFmtId="0" fontId="1" fillId="2" borderId="23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3" fillId="11" borderId="5" xfId="0" applyFont="1" applyFill="1" applyBorder="1"/>
    <xf numFmtId="0" fontId="52" fillId="0" borderId="24" xfId="0" applyFont="1" applyBorder="1" applyAlignment="1">
      <alignment horizontal="center" vertical="top" wrapText="1" readingOrder="2"/>
    </xf>
    <xf numFmtId="0" fontId="3" fillId="11" borderId="5" xfId="0" applyFont="1" applyFill="1" applyBorder="1" applyAlignment="1">
      <alignment horizontal="left"/>
    </xf>
    <xf numFmtId="0" fontId="3" fillId="2" borderId="5" xfId="0" applyFont="1" applyFill="1" applyBorder="1"/>
    <xf numFmtId="0" fontId="1" fillId="3" borderId="23" xfId="0" applyFont="1" applyFill="1" applyBorder="1" applyAlignment="1">
      <alignment horizontal="center"/>
    </xf>
    <xf numFmtId="0" fontId="3" fillId="3" borderId="5" xfId="0" applyFont="1" applyFill="1" applyBorder="1"/>
    <xf numFmtId="0" fontId="4" fillId="2" borderId="63" xfId="0" applyFont="1" applyFill="1" applyBorder="1" applyAlignment="1">
      <alignment vertical="center" readingOrder="2"/>
    </xf>
    <xf numFmtId="2" fontId="7" fillId="0" borderId="26" xfId="0" applyNumberFormat="1" applyFont="1" applyBorder="1" applyAlignment="1">
      <alignment horizontal="center"/>
    </xf>
    <xf numFmtId="2" fontId="7" fillId="0" borderId="82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5" xfId="0" applyBorder="1"/>
    <xf numFmtId="0" fontId="2" fillId="0" borderId="5" xfId="0" applyNumberFormat="1" applyFont="1" applyBorder="1" applyAlignment="1">
      <alignment horizontal="center" vertical="top"/>
    </xf>
    <xf numFmtId="0" fontId="31" fillId="0" borderId="81" xfId="0" applyFont="1" applyBorder="1" applyAlignment="1">
      <alignment vertical="top" wrapText="1" readingOrder="2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0" fontId="3" fillId="11" borderId="40" xfId="0" applyFont="1" applyFill="1" applyBorder="1"/>
    <xf numFmtId="0" fontId="3" fillId="2" borderId="40" xfId="0" applyFont="1" applyFill="1" applyBorder="1"/>
    <xf numFmtId="0" fontId="0" fillId="2" borderId="90" xfId="0" applyFill="1" applyBorder="1" applyAlignment="1">
      <alignment horizontal="center" vertical="center" textRotation="90" wrapText="1" readingOrder="2"/>
    </xf>
    <xf numFmtId="0" fontId="4" fillId="2" borderId="88" xfId="0" applyFont="1" applyFill="1" applyBorder="1" applyAlignment="1">
      <alignment horizontal="center" vertical="center" readingOrder="2"/>
    </xf>
    <xf numFmtId="0" fontId="27" fillId="2" borderId="11" xfId="0" applyFont="1" applyFill="1" applyBorder="1" applyAlignment="1">
      <alignment horizontal="center" vertical="center" readingOrder="2"/>
    </xf>
    <xf numFmtId="0" fontId="4" fillId="2" borderId="65" xfId="0" applyFont="1" applyFill="1" applyBorder="1" applyAlignment="1">
      <alignment horizontal="center" vertical="center" readingOrder="2"/>
    </xf>
    <xf numFmtId="0" fontId="4" fillId="2" borderId="91" xfId="0" applyFont="1" applyFill="1" applyBorder="1" applyAlignment="1">
      <alignment horizontal="center" vertical="center" readingOrder="2"/>
    </xf>
    <xf numFmtId="0" fontId="0" fillId="2" borderId="92" xfId="0" applyFill="1" applyBorder="1" applyAlignment="1">
      <alignment horizontal="center" vertical="center" textRotation="90" wrapText="1" readingOrder="2"/>
    </xf>
    <xf numFmtId="0" fontId="2" fillId="0" borderId="28" xfId="0" applyFont="1" applyBorder="1" applyAlignment="1">
      <alignment horizontal="center" vertical="center" readingOrder="2"/>
    </xf>
    <xf numFmtId="0" fontId="2" fillId="0" borderId="33" xfId="0" applyFont="1" applyBorder="1" applyAlignment="1">
      <alignment horizontal="center" vertical="center" readingOrder="2"/>
    </xf>
    <xf numFmtId="0" fontId="2" fillId="0" borderId="95" xfId="0" applyFont="1" applyBorder="1" applyAlignment="1">
      <alignment horizontal="center" vertical="center" readingOrder="2"/>
    </xf>
    <xf numFmtId="0" fontId="27" fillId="2" borderId="105" xfId="0" applyFont="1" applyFill="1" applyBorder="1" applyAlignment="1">
      <alignment horizontal="right" vertical="center" readingOrder="2"/>
    </xf>
    <xf numFmtId="0" fontId="27" fillId="2" borderId="111" xfId="0" applyFont="1" applyFill="1" applyBorder="1" applyAlignment="1">
      <alignment horizontal="center" vertical="center" readingOrder="2"/>
    </xf>
    <xf numFmtId="0" fontId="27" fillId="2" borderId="106" xfId="0" applyFont="1" applyFill="1" applyBorder="1" applyAlignment="1">
      <alignment horizontal="center" vertical="center" readingOrder="2"/>
    </xf>
    <xf numFmtId="0" fontId="27" fillId="2" borderId="107" xfId="0" applyFont="1" applyFill="1" applyBorder="1" applyAlignment="1">
      <alignment horizontal="center" vertical="center" readingOrder="2"/>
    </xf>
    <xf numFmtId="0" fontId="51" fillId="0" borderId="93" xfId="0" applyFont="1" applyFill="1" applyBorder="1" applyAlignment="1">
      <alignment horizontal="center" readingOrder="2"/>
    </xf>
    <xf numFmtId="0" fontId="2" fillId="0" borderId="25" xfId="0" applyFont="1" applyBorder="1" applyAlignment="1">
      <alignment horizontal="center" vertical="center" readingOrder="2"/>
    </xf>
    <xf numFmtId="0" fontId="2" fillId="0" borderId="30" xfId="0" applyFont="1" applyBorder="1" applyAlignment="1">
      <alignment horizontal="center" vertical="center" readingOrder="2"/>
    </xf>
    <xf numFmtId="0" fontId="2" fillId="0" borderId="109" xfId="0" applyFont="1" applyBorder="1" applyAlignment="1">
      <alignment horizontal="center" vertical="center" readingOrder="2"/>
    </xf>
    <xf numFmtId="0" fontId="2" fillId="0" borderId="26" xfId="0" applyFont="1" applyBorder="1" applyAlignment="1">
      <alignment horizontal="center" vertical="center" readingOrder="2"/>
    </xf>
    <xf numFmtId="0" fontId="2" fillId="0" borderId="31" xfId="0" applyFont="1" applyBorder="1" applyAlignment="1">
      <alignment horizontal="center" vertical="center" readingOrder="2"/>
    </xf>
    <xf numFmtId="0" fontId="2" fillId="0" borderId="96" xfId="0" applyFont="1" applyBorder="1" applyAlignment="1">
      <alignment horizontal="center" vertical="center" readingOrder="2"/>
    </xf>
    <xf numFmtId="0" fontId="2" fillId="0" borderId="82" xfId="0" applyFont="1" applyBorder="1" applyAlignment="1">
      <alignment horizontal="center" vertical="center" readingOrder="2"/>
    </xf>
    <xf numFmtId="0" fontId="2" fillId="0" borderId="112" xfId="0" applyFont="1" applyBorder="1" applyAlignment="1">
      <alignment horizontal="center" vertical="center" readingOrder="2"/>
    </xf>
    <xf numFmtId="0" fontId="2" fillId="0" borderId="113" xfId="0" applyFont="1" applyBorder="1" applyAlignment="1">
      <alignment horizontal="center" vertical="center" readingOrder="2"/>
    </xf>
    <xf numFmtId="0" fontId="51" fillId="0" borderId="94" xfId="0" applyFont="1" applyFill="1" applyBorder="1" applyAlignment="1">
      <alignment horizontal="center" readingOrder="2"/>
    </xf>
    <xf numFmtId="0" fontId="2" fillId="0" borderId="97" xfId="0" applyFont="1" applyBorder="1" applyAlignment="1">
      <alignment horizontal="center" vertical="center" readingOrder="2"/>
    </xf>
    <xf numFmtId="0" fontId="2" fillId="0" borderId="98" xfId="0" applyFont="1" applyBorder="1" applyAlignment="1">
      <alignment horizontal="center" vertical="center" readingOrder="2"/>
    </xf>
    <xf numFmtId="0" fontId="2" fillId="0" borderId="99" xfId="0" applyFont="1" applyBorder="1" applyAlignment="1">
      <alignment horizontal="center" vertical="center" readingOrder="2"/>
    </xf>
    <xf numFmtId="0" fontId="54" fillId="0" borderId="34" xfId="0" applyFont="1" applyFill="1" applyBorder="1" applyAlignment="1">
      <alignment horizontal="right" vertical="center" wrapText="1" readingOrder="1"/>
    </xf>
    <xf numFmtId="2" fontId="2" fillId="0" borderId="114" xfId="0" applyNumberFormat="1" applyFont="1" applyBorder="1"/>
    <xf numFmtId="0" fontId="2" fillId="0" borderId="101" xfId="0" applyFont="1" applyBorder="1" applyAlignment="1">
      <alignment horizontal="center" vertical="center" readingOrder="2"/>
    </xf>
    <xf numFmtId="0" fontId="2" fillId="0" borderId="102" xfId="0" applyFont="1" applyBorder="1" applyAlignment="1">
      <alignment horizontal="center" vertical="center" readingOrder="2"/>
    </xf>
    <xf numFmtId="0" fontId="2" fillId="0" borderId="103" xfId="0" applyFont="1" applyBorder="1" applyAlignment="1">
      <alignment horizontal="center" vertical="center" readingOrder="2"/>
    </xf>
    <xf numFmtId="0" fontId="2" fillId="3" borderId="115" xfId="0" applyFont="1" applyFill="1" applyBorder="1" applyAlignment="1">
      <alignment horizontal="center" vertical="center" readingOrder="2"/>
    </xf>
    <xf numFmtId="0" fontId="2" fillId="3" borderId="116" xfId="0" applyFont="1" applyFill="1" applyBorder="1" applyAlignment="1">
      <alignment horizontal="center" vertical="center" readingOrder="2"/>
    </xf>
    <xf numFmtId="0" fontId="2" fillId="3" borderId="117" xfId="0" applyFont="1" applyFill="1" applyBorder="1" applyAlignment="1">
      <alignment horizontal="center" vertical="center" readingOrder="2"/>
    </xf>
    <xf numFmtId="0" fontId="55" fillId="0" borderId="5" xfId="0" applyFont="1" applyBorder="1" applyAlignment="1">
      <alignment horizontal="center" readingOrder="2"/>
    </xf>
    <xf numFmtId="0" fontId="55" fillId="0" borderId="5" xfId="0" applyFont="1" applyFill="1" applyBorder="1" applyAlignment="1">
      <alignment horizontal="center" readingOrder="2"/>
    </xf>
    <xf numFmtId="166" fontId="55" fillId="0" borderId="5" xfId="0" applyNumberFormat="1" applyFont="1" applyFill="1" applyBorder="1" applyAlignment="1">
      <alignment horizontal="center" readingOrder="2"/>
    </xf>
    <xf numFmtId="0" fontId="31" fillId="0" borderId="17" xfId="0" applyFont="1" applyBorder="1" applyAlignment="1">
      <alignment horizontal="center" wrapText="1" readingOrder="2"/>
    </xf>
    <xf numFmtId="0" fontId="31" fillId="0" borderId="15" xfId="0" applyFont="1" applyBorder="1" applyAlignment="1">
      <alignment horizontal="center" wrapText="1" readingOrder="2"/>
    </xf>
    <xf numFmtId="1" fontId="2" fillId="0" borderId="7" xfId="0" applyNumberFormat="1" applyFont="1" applyBorder="1" applyAlignment="1">
      <alignment horizontal="center" vertical="center" readingOrder="2"/>
    </xf>
    <xf numFmtId="1" fontId="2" fillId="0" borderId="119" xfId="0" applyNumberFormat="1" applyFont="1" applyBorder="1" applyAlignment="1">
      <alignment horizontal="center" vertical="center" readingOrder="2"/>
    </xf>
    <xf numFmtId="1" fontId="2" fillId="0" borderId="120" xfId="0" applyNumberFormat="1" applyFont="1" applyBorder="1" applyAlignment="1">
      <alignment horizontal="center" vertical="center" readingOrder="2"/>
    </xf>
    <xf numFmtId="0" fontId="43" fillId="0" borderId="5" xfId="0" applyFont="1" applyFill="1" applyBorder="1" applyAlignment="1">
      <alignment horizontal="center" wrapText="1"/>
    </xf>
    <xf numFmtId="0" fontId="35" fillId="0" borderId="5" xfId="0" applyFont="1" applyFill="1" applyBorder="1" applyAlignment="1">
      <alignment horizontal="center" wrapText="1"/>
    </xf>
    <xf numFmtId="0" fontId="58" fillId="0" borderId="5" xfId="0" applyFont="1" applyFill="1" applyBorder="1" applyAlignment="1">
      <alignment horizontal="center" wrapText="1"/>
    </xf>
    <xf numFmtId="0" fontId="59" fillId="0" borderId="0" xfId="0" applyFont="1" applyAlignment="1">
      <alignment horizontal="center" vertical="center"/>
    </xf>
    <xf numFmtId="0" fontId="54" fillId="0" borderId="5" xfId="0" applyFont="1" applyFill="1" applyBorder="1" applyAlignment="1">
      <alignment horizontal="center" wrapText="1"/>
    </xf>
    <xf numFmtId="0" fontId="59" fillId="0" borderId="5" xfId="0" applyFont="1" applyBorder="1" applyAlignment="1">
      <alignment horizontal="center" vertical="center"/>
    </xf>
    <xf numFmtId="0" fontId="58" fillId="0" borderId="11" xfId="0" applyFont="1" applyFill="1" applyBorder="1" applyAlignment="1">
      <alignment horizontal="center" wrapText="1"/>
    </xf>
    <xf numFmtId="0" fontId="59" fillId="0" borderId="11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 readingOrder="1"/>
    </xf>
    <xf numFmtId="0" fontId="37" fillId="0" borderId="5" xfId="0" applyFont="1" applyFill="1" applyBorder="1" applyAlignment="1">
      <alignment horizontal="center" wrapText="1" readingOrder="1"/>
    </xf>
    <xf numFmtId="0" fontId="35" fillId="0" borderId="5" xfId="0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2" fontId="0" fillId="0" borderId="25" xfId="0" applyNumberFormat="1" applyBorder="1"/>
    <xf numFmtId="169" fontId="21" fillId="2" borderId="124" xfId="7" applyNumberFormat="1" applyFont="1" applyFill="1" applyBorder="1" applyAlignment="1">
      <alignment horizontal="center" vertical="center" readingOrder="2"/>
    </xf>
    <xf numFmtId="169" fontId="3" fillId="0" borderId="125" xfId="7" applyNumberFormat="1" applyFont="1" applyBorder="1"/>
    <xf numFmtId="169" fontId="21" fillId="2" borderId="126" xfId="7" applyNumberFormat="1" applyFont="1" applyFill="1" applyBorder="1" applyAlignment="1">
      <alignment horizontal="center" vertical="center" readingOrder="2"/>
    </xf>
    <xf numFmtId="2" fontId="0" fillId="0" borderId="26" xfId="0" applyNumberFormat="1" applyBorder="1"/>
    <xf numFmtId="169" fontId="21" fillId="2" borderId="127" xfId="7" applyNumberFormat="1" applyFont="1" applyFill="1" applyBorder="1" applyAlignment="1">
      <alignment horizontal="right" vertical="center" readingOrder="2"/>
    </xf>
    <xf numFmtId="169" fontId="3" fillId="0" borderId="128" xfId="7" applyNumberFormat="1" applyFont="1" applyBorder="1" applyAlignment="1">
      <alignment horizontal="right"/>
    </xf>
    <xf numFmtId="169" fontId="21" fillId="2" borderId="129" xfId="7" applyNumberFormat="1" applyFont="1" applyFill="1" applyBorder="1" applyAlignment="1">
      <alignment horizontal="right" vertical="center" readingOrder="2"/>
    </xf>
    <xf numFmtId="169" fontId="21" fillId="2" borderId="130" xfId="7" applyNumberFormat="1" applyFont="1" applyFill="1" applyBorder="1" applyAlignment="1">
      <alignment horizontal="center" vertical="center" readingOrder="2"/>
    </xf>
    <xf numFmtId="169" fontId="3" fillId="0" borderId="131" xfId="7" applyNumberFormat="1" applyFont="1" applyBorder="1"/>
    <xf numFmtId="169" fontId="21" fillId="2" borderId="132" xfId="7" applyNumberFormat="1" applyFont="1" applyFill="1" applyBorder="1" applyAlignment="1">
      <alignment horizontal="center" vertical="center" readingOrder="2"/>
    </xf>
    <xf numFmtId="169" fontId="21" fillId="2" borderId="124" xfId="7" applyNumberFormat="1" applyFont="1" applyFill="1" applyBorder="1" applyAlignment="1">
      <alignment horizontal="right" vertical="center" readingOrder="2"/>
    </xf>
    <xf numFmtId="169" fontId="3" fillId="0" borderId="125" xfId="7" applyNumberFormat="1" applyFont="1" applyBorder="1" applyAlignment="1">
      <alignment horizontal="right"/>
    </xf>
    <xf numFmtId="169" fontId="21" fillId="2" borderId="126" xfId="7" applyNumberFormat="1" applyFont="1" applyFill="1" applyBorder="1" applyAlignment="1">
      <alignment horizontal="right" vertical="center" readingOrder="2"/>
    </xf>
    <xf numFmtId="169" fontId="21" fillId="2" borderId="130" xfId="7" applyNumberFormat="1" applyFont="1" applyFill="1" applyBorder="1" applyAlignment="1">
      <alignment horizontal="right" vertical="center" readingOrder="2"/>
    </xf>
    <xf numFmtId="2" fontId="7" fillId="0" borderId="134" xfId="0" applyNumberFormat="1" applyFont="1" applyBorder="1"/>
    <xf numFmtId="0" fontId="0" fillId="0" borderId="129" xfId="0" applyBorder="1"/>
    <xf numFmtId="2" fontId="5" fillId="0" borderId="26" xfId="0" applyNumberFormat="1" applyFont="1" applyBorder="1" applyAlignment="1">
      <alignment vertical="center"/>
    </xf>
    <xf numFmtId="169" fontId="3" fillId="0" borderId="25" xfId="7" applyNumberFormat="1" applyFont="1" applyBorder="1" applyAlignment="1">
      <alignment horizontal="right"/>
    </xf>
    <xf numFmtId="169" fontId="3" fillId="0" borderId="135" xfId="7" applyNumberFormat="1" applyFont="1" applyBorder="1" applyAlignment="1">
      <alignment horizontal="right"/>
    </xf>
    <xf numFmtId="2" fontId="5" fillId="0" borderId="27" xfId="0" applyNumberFormat="1" applyFont="1" applyBorder="1" applyAlignment="1">
      <alignment vertical="center"/>
    </xf>
    <xf numFmtId="169" fontId="3" fillId="0" borderId="26" xfId="7" applyNumberFormat="1" applyFont="1" applyBorder="1" applyAlignment="1">
      <alignment horizontal="right"/>
    </xf>
    <xf numFmtId="169" fontId="3" fillId="0" borderId="134" xfId="7" applyNumberFormat="1" applyFont="1" applyBorder="1" applyAlignment="1">
      <alignment horizontal="right"/>
    </xf>
    <xf numFmtId="2" fontId="0" fillId="0" borderId="26" xfId="0" applyNumberFormat="1" applyFill="1" applyBorder="1"/>
    <xf numFmtId="2" fontId="5" fillId="0" borderId="28" xfId="0" applyNumberFormat="1" applyFont="1" applyBorder="1" applyAlignment="1">
      <alignment vertical="center"/>
    </xf>
    <xf numFmtId="0" fontId="5" fillId="2" borderId="23" xfId="0" applyFont="1" applyFill="1" applyBorder="1" applyAlignment="1">
      <alignment horizontal="right" vertical="center" readingOrder="2"/>
    </xf>
    <xf numFmtId="169" fontId="3" fillId="0" borderId="5" xfId="7" applyNumberFormat="1" applyFont="1" applyBorder="1" applyAlignment="1">
      <alignment horizontal="center"/>
    </xf>
    <xf numFmtId="169" fontId="3" fillId="0" borderId="18" xfId="7" applyNumberFormat="1" applyFont="1" applyBorder="1"/>
    <xf numFmtId="2" fontId="5" fillId="0" borderId="28" xfId="0" applyNumberFormat="1" applyFont="1" applyFill="1" applyBorder="1" applyAlignment="1">
      <alignment horizontal="right" vertical="center"/>
    </xf>
    <xf numFmtId="169" fontId="3" fillId="0" borderId="136" xfId="7" applyNumberFormat="1" applyFont="1" applyBorder="1" applyAlignment="1">
      <alignment horizontal="center" vertical="center"/>
    </xf>
    <xf numFmtId="169" fontId="3" fillId="0" borderId="28" xfId="7" applyNumberFormat="1" applyFont="1" applyBorder="1" applyAlignment="1">
      <alignment horizontal="center" vertical="center"/>
    </xf>
    <xf numFmtId="169" fontId="3" fillId="0" borderId="129" xfId="7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right" vertical="center"/>
    </xf>
    <xf numFmtId="169" fontId="3" fillId="0" borderId="134" xfId="7" applyNumberFormat="1" applyFont="1" applyBorder="1" applyAlignment="1">
      <alignment horizontal="center" vertical="center"/>
    </xf>
    <xf numFmtId="169" fontId="3" fillId="0" borderId="26" xfId="7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/>
    </xf>
    <xf numFmtId="1" fontId="17" fillId="0" borderId="26" xfId="0" applyNumberFormat="1" applyFont="1" applyBorder="1" applyAlignment="1">
      <alignment horizontal="center"/>
    </xf>
    <xf numFmtId="0" fontId="60" fillId="0" borderId="5" xfId="0" applyFont="1" applyBorder="1" applyAlignment="1">
      <alignment horizontal="center" vertical="center" wrapText="1" readingOrder="2"/>
    </xf>
    <xf numFmtId="0" fontId="9" fillId="0" borderId="43" xfId="0" applyFont="1" applyBorder="1" applyAlignment="1">
      <alignment vertical="center" wrapText="1" readingOrder="2"/>
    </xf>
    <xf numFmtId="0" fontId="9" fillId="0" borderId="42" xfId="0" applyFont="1" applyBorder="1" applyAlignment="1">
      <alignment vertical="center" wrapText="1" readingOrder="2"/>
    </xf>
    <xf numFmtId="0" fontId="57" fillId="0" borderId="23" xfId="0" applyFont="1" applyBorder="1" applyAlignment="1">
      <alignment vertical="center"/>
    </xf>
    <xf numFmtId="166" fontId="0" fillId="0" borderId="0" xfId="0" applyNumberFormat="1"/>
    <xf numFmtId="167" fontId="2" fillId="0" borderId="5" xfId="0" applyNumberFormat="1" applyFont="1" applyFill="1" applyBorder="1" applyAlignment="1">
      <alignment horizontal="center" readingOrder="2"/>
    </xf>
    <xf numFmtId="167" fontId="2" fillId="0" borderId="5" xfId="0" applyNumberFormat="1" applyFont="1" applyFill="1" applyBorder="1" applyAlignment="1">
      <alignment horizontal="center" readingOrder="1"/>
    </xf>
    <xf numFmtId="167" fontId="2" fillId="0" borderId="11" xfId="0" applyNumberFormat="1" applyFont="1" applyFill="1" applyBorder="1" applyAlignment="1">
      <alignment horizontal="center" readingOrder="2"/>
    </xf>
    <xf numFmtId="167" fontId="2" fillId="0" borderId="11" xfId="0" applyNumberFormat="1" applyFont="1" applyFill="1" applyBorder="1" applyAlignment="1">
      <alignment horizontal="center" readingOrder="1"/>
    </xf>
    <xf numFmtId="166" fontId="3" fillId="0" borderId="7" xfId="0" applyNumberFormat="1" applyFont="1" applyFill="1" applyBorder="1" applyAlignment="1">
      <alignment horizontal="center" readingOrder="1"/>
    </xf>
    <xf numFmtId="167" fontId="2" fillId="0" borderId="7" xfId="0" applyNumberFormat="1" applyFont="1" applyFill="1" applyBorder="1" applyAlignment="1">
      <alignment horizontal="center" readingOrder="2"/>
    </xf>
    <xf numFmtId="0" fontId="55" fillId="0" borderId="7" xfId="0" applyFont="1" applyFill="1" applyBorder="1" applyAlignment="1">
      <alignment horizontal="center" readingOrder="2"/>
    </xf>
    <xf numFmtId="0" fontId="55" fillId="0" borderId="64" xfId="0" applyFont="1" applyBorder="1" applyAlignment="1">
      <alignment horizontal="center" readingOrder="2"/>
    </xf>
    <xf numFmtId="0" fontId="55" fillId="0" borderId="137" xfId="0" applyFont="1" applyBorder="1" applyAlignment="1">
      <alignment horizontal="center" readingOrder="2"/>
    </xf>
    <xf numFmtId="0" fontId="55" fillId="0" borderId="18" xfId="0" applyFont="1" applyBorder="1" applyAlignment="1">
      <alignment horizontal="center" readingOrder="2"/>
    </xf>
    <xf numFmtId="0" fontId="55" fillId="0" borderId="20" xfId="0" applyFont="1" applyBorder="1" applyAlignment="1">
      <alignment horizontal="center" readingOrder="2"/>
    </xf>
    <xf numFmtId="0" fontId="55" fillId="0" borderId="21" xfId="0" applyFont="1" applyBorder="1" applyAlignment="1">
      <alignment horizontal="center" readingOrder="2"/>
    </xf>
    <xf numFmtId="0" fontId="31" fillId="0" borderId="119" xfId="0" applyFont="1" applyBorder="1" applyAlignment="1">
      <alignment vertical="center" wrapText="1" readingOrder="2"/>
    </xf>
    <xf numFmtId="0" fontId="31" fillId="0" borderId="32" xfId="0" applyFont="1" applyBorder="1" applyAlignment="1">
      <alignment vertical="center" wrapText="1" readingOrder="2"/>
    </xf>
    <xf numFmtId="0" fontId="31" fillId="0" borderId="138" xfId="0" applyFont="1" applyBorder="1" applyAlignment="1">
      <alignment vertical="center" wrapText="1" readingOrder="2"/>
    </xf>
    <xf numFmtId="0" fontId="31" fillId="0" borderId="122" xfId="0" applyFont="1" applyBorder="1" applyAlignment="1">
      <alignment vertical="center" wrapText="1" readingOrder="2"/>
    </xf>
    <xf numFmtId="0" fontId="2" fillId="12" borderId="8" xfId="0" applyFont="1" applyFill="1" applyBorder="1" applyAlignment="1">
      <alignment horizontal="center" readingOrder="2"/>
    </xf>
    <xf numFmtId="0" fontId="2" fillId="12" borderId="15" xfId="0" applyFont="1" applyFill="1" applyBorder="1" applyAlignment="1">
      <alignment horizontal="center" readingOrder="2"/>
    </xf>
    <xf numFmtId="0" fontId="2" fillId="12" borderId="17" xfId="0" applyFont="1" applyFill="1" applyBorder="1" applyAlignment="1">
      <alignment horizontal="center" readingOrder="2"/>
    </xf>
    <xf numFmtId="0" fontId="2" fillId="12" borderId="38" xfId="0" applyFont="1" applyFill="1" applyBorder="1" applyAlignment="1">
      <alignment horizontal="center" readingOrder="2"/>
    </xf>
    <xf numFmtId="0" fontId="1" fillId="12" borderId="8" xfId="0" applyFont="1" applyFill="1" applyBorder="1" applyAlignment="1">
      <alignment horizontal="center" readingOrder="2"/>
    </xf>
    <xf numFmtId="2" fontId="1" fillId="12" borderId="8" xfId="0" applyNumberFormat="1" applyFont="1" applyFill="1" applyBorder="1" applyAlignment="1">
      <alignment horizontal="center" readingOrder="2"/>
    </xf>
    <xf numFmtId="167" fontId="1" fillId="12" borderId="8" xfId="0" applyNumberFormat="1" applyFont="1" applyFill="1" applyBorder="1" applyAlignment="1">
      <alignment horizontal="center" readingOrder="2"/>
    </xf>
    <xf numFmtId="0" fontId="2" fillId="12" borderId="16" xfId="0" applyFont="1" applyFill="1" applyBorder="1" applyAlignment="1">
      <alignment horizontal="center" readingOrder="2"/>
    </xf>
    <xf numFmtId="0" fontId="2" fillId="12" borderId="18" xfId="0" applyFont="1" applyFill="1" applyBorder="1" applyAlignment="1">
      <alignment horizontal="center" readingOrder="2"/>
    </xf>
    <xf numFmtId="0" fontId="2" fillId="12" borderId="76" xfId="0" applyFont="1" applyFill="1" applyBorder="1" applyAlignment="1">
      <alignment horizontal="center" readingOrder="2"/>
    </xf>
    <xf numFmtId="2" fontId="0" fillId="0" borderId="11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8" fillId="3" borderId="7" xfId="0" applyNumberFormat="1" applyFont="1" applyFill="1" applyBorder="1" applyAlignment="1">
      <alignment horizontal="center" readingOrder="2"/>
    </xf>
    <xf numFmtId="2" fontId="0" fillId="0" borderId="140" xfId="0" applyNumberFormat="1" applyBorder="1" applyAlignment="1">
      <alignment horizontal="center"/>
    </xf>
    <xf numFmtId="166" fontId="0" fillId="0" borderId="64" xfId="0" applyNumberFormat="1" applyBorder="1" applyAlignment="1">
      <alignment horizontal="center"/>
    </xf>
    <xf numFmtId="166" fontId="0" fillId="0" borderId="13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0" fillId="0" borderId="141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6" fillId="0" borderId="41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readingOrder="2"/>
    </xf>
    <xf numFmtId="0" fontId="2" fillId="12" borderId="3" xfId="0" applyFont="1" applyFill="1" applyBorder="1" applyAlignment="1">
      <alignment horizontal="center" readingOrder="2"/>
    </xf>
    <xf numFmtId="0" fontId="2" fillId="12" borderId="1" xfId="0" applyFont="1" applyFill="1" applyBorder="1" applyAlignment="1">
      <alignment horizontal="center" readingOrder="1"/>
    </xf>
    <xf numFmtId="0" fontId="2" fillId="12" borderId="4" xfId="0" applyFont="1" applyFill="1" applyBorder="1" applyAlignment="1">
      <alignment horizontal="center" readingOrder="1"/>
    </xf>
    <xf numFmtId="0" fontId="2" fillId="12" borderId="6" xfId="0" applyFont="1" applyFill="1" applyBorder="1" applyAlignment="1">
      <alignment horizontal="center" readingOrder="1"/>
    </xf>
    <xf numFmtId="0" fontId="2" fillId="12" borderId="9" xfId="0" applyFont="1" applyFill="1" applyBorder="1" applyAlignment="1">
      <alignment horizontal="center" readingOrder="1"/>
    </xf>
    <xf numFmtId="0" fontId="2" fillId="12" borderId="10" xfId="0" applyFont="1" applyFill="1" applyBorder="1" applyAlignment="1">
      <alignment horizontal="center" readingOrder="1"/>
    </xf>
    <xf numFmtId="0" fontId="1" fillId="2" borderId="62" xfId="3" applyFont="1" applyFill="1" applyBorder="1" applyAlignment="1">
      <alignment horizontal="center" vertical="center" textRotation="90" wrapText="1" readingOrder="2"/>
    </xf>
    <xf numFmtId="0" fontId="1" fillId="2" borderId="63" xfId="3" applyFont="1" applyFill="1" applyBorder="1" applyAlignment="1">
      <alignment horizontal="center" vertical="center" textRotation="90" wrapText="1" readingOrder="2"/>
    </xf>
    <xf numFmtId="0" fontId="2" fillId="0" borderId="2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2" fillId="0" borderId="12" xfId="0" applyFont="1" applyFill="1" applyBorder="1" applyAlignment="1">
      <alignment horizontal="center" readingOrder="2"/>
    </xf>
    <xf numFmtId="0" fontId="2" fillId="0" borderId="9" xfId="0" applyFont="1" applyFill="1" applyBorder="1" applyAlignment="1">
      <alignment horizontal="center" readingOrder="1"/>
    </xf>
    <xf numFmtId="0" fontId="2" fillId="0" borderId="10" xfId="0" applyFont="1" applyFill="1" applyBorder="1" applyAlignment="1">
      <alignment horizontal="center" readingOrder="1"/>
    </xf>
    <xf numFmtId="0" fontId="2" fillId="0" borderId="13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22" xfId="0" applyFont="1" applyFill="1" applyBorder="1" applyAlignment="1">
      <alignment horizontal="center" vertical="center" textRotation="90" wrapText="1" readingOrder="2"/>
    </xf>
    <xf numFmtId="0" fontId="2" fillId="0" borderId="7" xfId="0" applyFont="1" applyBorder="1" applyAlignment="1">
      <alignment horizontal="center" textRotation="90" wrapText="1" readingOrder="2"/>
    </xf>
    <xf numFmtId="0" fontId="1" fillId="0" borderId="36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2" borderId="62" xfId="0" applyFont="1" applyFill="1" applyBorder="1" applyAlignment="1">
      <alignment horizontal="center" vertical="center" textRotation="90" wrapText="1" readingOrder="2"/>
    </xf>
    <xf numFmtId="0" fontId="4" fillId="2" borderId="63" xfId="0" applyFont="1" applyFill="1" applyBorder="1" applyAlignment="1">
      <alignment horizontal="center" vertical="center" textRotation="90" wrapText="1" readingOrder="2"/>
    </xf>
    <xf numFmtId="0" fontId="0" fillId="0" borderId="75" xfId="0" applyBorder="1" applyAlignment="1">
      <alignment horizontal="center" textRotation="90" wrapText="1" readingOrder="2"/>
    </xf>
    <xf numFmtId="0" fontId="4" fillId="2" borderId="76" xfId="0" applyFont="1" applyFill="1" applyBorder="1" applyAlignment="1">
      <alignment horizontal="center" vertical="center" textRotation="90" wrapText="1" readingOrder="2"/>
    </xf>
    <xf numFmtId="0" fontId="4" fillId="2" borderId="77" xfId="0" applyFont="1" applyFill="1" applyBorder="1" applyAlignment="1">
      <alignment horizontal="center" vertical="center" textRotation="90" wrapText="1" readingOrder="2"/>
    </xf>
    <xf numFmtId="0" fontId="0" fillId="0" borderId="77" xfId="0" applyBorder="1" applyAlignment="1">
      <alignment horizontal="center" textRotation="90" wrapText="1" readingOrder="2"/>
    </xf>
    <xf numFmtId="0" fontId="4" fillId="2" borderId="45" xfId="0" applyFont="1" applyFill="1" applyBorder="1" applyAlignment="1">
      <alignment horizontal="center" vertical="center" textRotation="90" wrapText="1" readingOrder="2"/>
    </xf>
    <xf numFmtId="0" fontId="4" fillId="2" borderId="37" xfId="0" applyFont="1" applyFill="1" applyBorder="1" applyAlignment="1">
      <alignment horizontal="center" vertical="center" textRotation="90" wrapText="1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4" fillId="2" borderId="81" xfId="0" applyFont="1" applyFill="1" applyBorder="1" applyAlignment="1">
      <alignment horizontal="center" vertical="center" readingOrder="2"/>
    </xf>
    <xf numFmtId="0" fontId="4" fillId="2" borderId="122" xfId="0" applyFont="1" applyFill="1" applyBorder="1" applyAlignment="1">
      <alignment horizontal="center" vertical="center" readingOrder="2"/>
    </xf>
    <xf numFmtId="0" fontId="4" fillId="2" borderId="123" xfId="0" applyFont="1" applyFill="1" applyBorder="1" applyAlignment="1">
      <alignment horizontal="center" vertical="center" readingOrder="2"/>
    </xf>
    <xf numFmtId="2" fontId="1" fillId="0" borderId="23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2" fontId="1" fillId="0" borderId="133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textRotation="90" wrapText="1" readingOrder="2"/>
    </xf>
    <xf numFmtId="0" fontId="4" fillId="2" borderId="7" xfId="0" applyFont="1" applyFill="1" applyBorder="1" applyAlignment="1">
      <alignment horizontal="center" vertical="center" textRotation="90" wrapText="1" readingOrder="2"/>
    </xf>
    <xf numFmtId="0" fontId="4" fillId="2" borderId="62" xfId="0" applyFont="1" applyFill="1" applyBorder="1" applyAlignment="1">
      <alignment horizontal="center" readingOrder="2"/>
    </xf>
    <xf numFmtId="0" fontId="4" fillId="2" borderId="88" xfId="0" applyFont="1" applyFill="1" applyBorder="1" applyAlignment="1">
      <alignment horizontal="center" readingOrder="2"/>
    </xf>
    <xf numFmtId="0" fontId="4" fillId="2" borderId="65" xfId="0" applyFont="1" applyFill="1" applyBorder="1" applyAlignment="1">
      <alignment horizontal="center" readingOrder="2"/>
    </xf>
    <xf numFmtId="2" fontId="1" fillId="0" borderId="2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2" fontId="17" fillId="0" borderId="11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1" fillId="3" borderId="34" xfId="0" applyFont="1" applyFill="1" applyBorder="1" applyAlignment="1">
      <alignment horizontal="center"/>
    </xf>
    <xf numFmtId="0" fontId="1" fillId="3" borderId="13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textRotation="90" wrapText="1" readingOrder="2"/>
    </xf>
    <xf numFmtId="0" fontId="4" fillId="2" borderId="0" xfId="0" applyFont="1" applyFill="1" applyBorder="1" applyAlignment="1">
      <alignment horizontal="center" vertical="center" textRotation="90" wrapText="1" readingOrder="2"/>
    </xf>
    <xf numFmtId="0" fontId="4" fillId="2" borderId="10" xfId="0" applyFont="1" applyFill="1" applyBorder="1" applyAlignment="1">
      <alignment horizontal="center" vertical="center" textRotation="90" wrapText="1" readingOrder="2"/>
    </xf>
    <xf numFmtId="0" fontId="4" fillId="2" borderId="23" xfId="0" applyFont="1" applyFill="1" applyBorder="1" applyAlignment="1">
      <alignment horizontal="right" vertical="center" readingOrder="2"/>
    </xf>
    <xf numFmtId="0" fontId="4" fillId="2" borderId="32" xfId="0" applyFont="1" applyFill="1" applyBorder="1" applyAlignment="1">
      <alignment horizontal="right" vertical="center" readingOrder="2"/>
    </xf>
    <xf numFmtId="0" fontId="4" fillId="2" borderId="24" xfId="0" applyFont="1" applyFill="1" applyBorder="1" applyAlignment="1">
      <alignment horizontal="right" vertical="center" readingOrder="2"/>
    </xf>
    <xf numFmtId="0" fontId="1" fillId="2" borderId="23" xfId="0" applyFont="1" applyFill="1" applyBorder="1" applyAlignment="1">
      <alignment horizontal="right" wrapText="1"/>
    </xf>
    <xf numFmtId="0" fontId="1" fillId="2" borderId="24" xfId="0" applyFont="1" applyFill="1" applyBorder="1" applyAlignment="1">
      <alignment horizontal="right" wrapText="1"/>
    </xf>
    <xf numFmtId="0" fontId="4" fillId="2" borderId="92" xfId="0" applyFont="1" applyFill="1" applyBorder="1" applyAlignment="1">
      <alignment horizontal="center" vertical="center" textRotation="90" wrapText="1" readingOrder="2"/>
    </xf>
    <xf numFmtId="0" fontId="4" fillId="2" borderId="100" xfId="0" applyFont="1" applyFill="1" applyBorder="1" applyAlignment="1">
      <alignment horizontal="center" vertical="center" textRotation="90" wrapText="1" readingOrder="2"/>
    </xf>
    <xf numFmtId="0" fontId="4" fillId="2" borderId="104" xfId="0" applyFont="1" applyFill="1" applyBorder="1" applyAlignment="1">
      <alignment horizontal="center" vertical="center" textRotation="90" wrapText="1" readingOrder="2"/>
    </xf>
    <xf numFmtId="0" fontId="4" fillId="2" borderId="108" xfId="0" applyFont="1" applyFill="1" applyBorder="1" applyAlignment="1">
      <alignment horizontal="center" vertical="center" textRotation="90" wrapText="1" readingOrder="2"/>
    </xf>
    <xf numFmtId="0" fontId="4" fillId="2" borderId="110" xfId="0" applyFont="1" applyFill="1" applyBorder="1" applyAlignment="1">
      <alignment horizontal="center" vertical="center" textRotation="90" wrapText="1" readingOrder="2"/>
    </xf>
    <xf numFmtId="0" fontId="1" fillId="2" borderId="11" xfId="3" applyFont="1" applyFill="1" applyBorder="1" applyAlignment="1">
      <alignment horizontal="center" vertical="center" textRotation="90" wrapText="1" readingOrder="2"/>
    </xf>
    <xf numFmtId="0" fontId="1" fillId="2" borderId="22" xfId="3" applyFont="1" applyFill="1" applyBorder="1" applyAlignment="1">
      <alignment horizontal="center" vertical="center" textRotation="90" wrapText="1" readingOrder="2"/>
    </xf>
    <xf numFmtId="0" fontId="1" fillId="2" borderId="7" xfId="3" applyFont="1" applyFill="1" applyBorder="1" applyAlignment="1">
      <alignment horizontal="center" vertical="center" textRotation="90" wrapText="1" readingOrder="2"/>
    </xf>
    <xf numFmtId="0" fontId="1" fillId="2" borderId="35" xfId="3" applyFont="1" applyFill="1" applyBorder="1" applyAlignment="1">
      <alignment horizontal="center" vertical="center" textRotation="90" wrapText="1" readingOrder="2"/>
    </xf>
    <xf numFmtId="0" fontId="0" fillId="0" borderId="63" xfId="0" applyBorder="1" applyAlignment="1">
      <alignment wrapText="1"/>
    </xf>
    <xf numFmtId="0" fontId="1" fillId="2" borderId="36" xfId="0" applyFont="1" applyFill="1" applyBorder="1" applyAlignment="1">
      <alignment horizontal="right" wrapText="1"/>
    </xf>
    <xf numFmtId="0" fontId="1" fillId="2" borderId="89" xfId="0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center" vertical="center" textRotation="90" wrapText="1" readingOrder="2"/>
    </xf>
    <xf numFmtId="0" fontId="27" fillId="2" borderId="4" xfId="0" applyFont="1" applyFill="1" applyBorder="1" applyAlignment="1">
      <alignment horizontal="center" vertical="center" textRotation="90" wrapText="1" readingOrder="2"/>
    </xf>
    <xf numFmtId="0" fontId="27" fillId="2" borderId="6" xfId="0" applyFont="1" applyFill="1" applyBorder="1" applyAlignment="1">
      <alignment horizontal="center" vertical="center" textRotation="90" wrapText="1" readingOrder="2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9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0" fillId="0" borderId="7" xfId="0" applyBorder="1" applyAlignment="1">
      <alignment horizontal="center" vertical="center" textRotation="90" wrapText="1" readingOrder="2"/>
    </xf>
    <xf numFmtId="0" fontId="0" fillId="0" borderId="15" xfId="0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textRotation="90" wrapText="1" readingOrder="2"/>
    </xf>
    <xf numFmtId="0" fontId="4" fillId="2" borderId="25" xfId="0" applyFont="1" applyFill="1" applyBorder="1" applyAlignment="1">
      <alignment horizontal="center" vertical="center" textRotation="90" wrapText="1" readingOrder="2"/>
    </xf>
    <xf numFmtId="0" fontId="4" fillId="2" borderId="26" xfId="0" applyFont="1" applyFill="1" applyBorder="1" applyAlignment="1">
      <alignment horizontal="center" vertical="center" textRotation="90" wrapText="1" readingOrder="2"/>
    </xf>
    <xf numFmtId="0" fontId="4" fillId="2" borderId="42" xfId="0" applyFont="1" applyFill="1" applyBorder="1" applyAlignment="1">
      <alignment horizontal="center" vertical="center" textRotation="90" wrapText="1" readingOrder="2"/>
    </xf>
    <xf numFmtId="0" fontId="4" fillId="2" borderId="35" xfId="0" applyFont="1" applyFill="1" applyBorder="1" applyAlignment="1">
      <alignment horizontal="center" vertical="center" textRotation="90" wrapText="1" readingOrder="2"/>
    </xf>
    <xf numFmtId="0" fontId="4" fillId="2" borderId="66" xfId="0" applyFont="1" applyFill="1" applyBorder="1" applyAlignment="1">
      <alignment horizontal="center" vertical="center" textRotation="90" wrapText="1" readingOrder="2"/>
    </xf>
    <xf numFmtId="0" fontId="4" fillId="0" borderId="38" xfId="0" applyFont="1" applyFill="1" applyBorder="1" applyAlignment="1">
      <alignment horizontal="center" vertical="center" textRotation="90" wrapText="1" readingOrder="2"/>
    </xf>
    <xf numFmtId="0" fontId="4" fillId="0" borderId="45" xfId="0" applyFont="1" applyFill="1" applyBorder="1" applyAlignment="1">
      <alignment horizontal="center" vertical="center" textRotation="90" wrapText="1" readingOrder="2"/>
    </xf>
    <xf numFmtId="0" fontId="27" fillId="2" borderId="121" xfId="0" applyFont="1" applyFill="1" applyBorder="1" applyAlignment="1">
      <alignment horizontal="center" vertical="center" textRotation="90" wrapText="1" readingOrder="2"/>
    </xf>
    <xf numFmtId="0" fontId="27" fillId="2" borderId="118" xfId="0" applyFont="1" applyFill="1" applyBorder="1" applyAlignment="1">
      <alignment horizontal="center" vertical="center" textRotation="90" wrapText="1" readingOrder="2"/>
    </xf>
    <xf numFmtId="0" fontId="27" fillId="2" borderId="104" xfId="0" applyFont="1" applyFill="1" applyBorder="1" applyAlignment="1">
      <alignment horizontal="center" vertical="center" textRotation="90" wrapText="1" readingOrder="2"/>
    </xf>
    <xf numFmtId="0" fontId="27" fillId="2" borderId="108" xfId="0" applyFont="1" applyFill="1" applyBorder="1" applyAlignment="1">
      <alignment horizontal="center" vertical="center" textRotation="90" wrapText="1" readingOrder="2"/>
    </xf>
    <xf numFmtId="0" fontId="27" fillId="0" borderId="23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wrapText="1"/>
    </xf>
    <xf numFmtId="0" fontId="54" fillId="0" borderId="11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 readingOrder="2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34" xfId="0" applyBorder="1" applyAlignment="1">
      <alignment vertical="center"/>
    </xf>
    <xf numFmtId="0" fontId="34" fillId="2" borderId="23" xfId="0" applyFont="1" applyFill="1" applyBorder="1" applyAlignment="1">
      <alignment horizontal="center" vertical="center" wrapText="1" readingOrder="2"/>
    </xf>
    <xf numFmtId="0" fontId="34" fillId="2" borderId="32" xfId="0" applyFont="1" applyFill="1" applyBorder="1" applyAlignment="1">
      <alignment horizontal="center" vertical="center" wrapText="1" readingOrder="2"/>
    </xf>
    <xf numFmtId="0" fontId="34" fillId="2" borderId="24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readingOrder="2"/>
    </xf>
    <xf numFmtId="0" fontId="2" fillId="12" borderId="4" xfId="0" applyFont="1" applyFill="1" applyBorder="1" applyAlignment="1">
      <alignment horizontal="center" vertical="center" readingOrder="2"/>
    </xf>
    <xf numFmtId="0" fontId="2" fillId="12" borderId="6" xfId="0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  <xf numFmtId="0" fontId="2" fillId="0" borderId="4" xfId="0" applyFont="1" applyFill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readingOrder="2"/>
    </xf>
    <xf numFmtId="2" fontId="1" fillId="0" borderId="24" xfId="0" applyNumberFormat="1" applyFont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readingOrder="2"/>
    </xf>
    <xf numFmtId="2" fontId="2" fillId="0" borderId="18" xfId="0" applyNumberFormat="1" applyFont="1" applyFill="1" applyBorder="1" applyAlignment="1">
      <alignment horizontal="center" vertical="center" readingOrder="2"/>
    </xf>
    <xf numFmtId="0" fontId="6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readingOrder="2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>
      <alignment readingOrder="2"/>
    </xf>
    <xf numFmtId="0" fontId="12" fillId="5" borderId="100" xfId="0" applyFont="1" applyFill="1" applyBorder="1" applyAlignment="1"/>
    <xf numFmtId="0" fontId="13" fillId="0" borderId="5" xfId="0" applyFont="1" applyBorder="1" applyAlignment="1"/>
    <xf numFmtId="0" fontId="19" fillId="0" borderId="63" xfId="0" applyFont="1" applyFill="1" applyBorder="1" applyAlignment="1">
      <alignment horizontal="center" vertical="center" wrapText="1" readingOrder="2"/>
    </xf>
    <xf numFmtId="0" fontId="20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</cellXfs>
  <cellStyles count="8">
    <cellStyle name="Accent6 - 20%" xfId="5"/>
    <cellStyle name="Comma" xfId="7" builtinId="3"/>
    <cellStyle name="Currency 2" xfId="6"/>
    <cellStyle name="Hyperlink" xfId="2" builtinId="8"/>
    <cellStyle name="Normal" xfId="0" builtinId="0"/>
    <cellStyle name="Normal 2" xfId="3"/>
    <cellStyle name="Normal 3" xfId="1"/>
    <cellStyle name="Normal_الصيد التقليدي" xfId="4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rightToLeft="1" zoomScale="90" zoomScaleNormal="90" workbookViewId="0">
      <selection activeCell="L11" sqref="L11"/>
    </sheetView>
  </sheetViews>
  <sheetFormatPr defaultRowHeight="15"/>
  <cols>
    <col min="2" max="2" width="12.85546875" customWidth="1"/>
    <col min="3" max="3" width="15.85546875" customWidth="1"/>
    <col min="4" max="4" width="11.28515625" customWidth="1"/>
    <col min="5" max="5" width="15.140625" customWidth="1"/>
    <col min="6" max="6" width="11.5703125" customWidth="1"/>
    <col min="7" max="7" width="9.5703125" bestFit="1" customWidth="1"/>
    <col min="8" max="8" width="15.140625" customWidth="1"/>
    <col min="9" max="9" width="13" customWidth="1"/>
    <col min="10" max="10" width="11" customWidth="1"/>
    <col min="11" max="11" width="18" customWidth="1"/>
  </cols>
  <sheetData>
    <row r="2" spans="1:14">
      <c r="A2" t="s">
        <v>1869</v>
      </c>
      <c r="K2" t="s">
        <v>1868</v>
      </c>
    </row>
    <row r="3" spans="1:14" ht="15.75" thickBot="1">
      <c r="A3" t="s">
        <v>0</v>
      </c>
      <c r="H3" t="s">
        <v>2</v>
      </c>
      <c r="K3" t="s">
        <v>1</v>
      </c>
    </row>
    <row r="4" spans="1:14" ht="15.75">
      <c r="A4" s="671" t="s">
        <v>3</v>
      </c>
      <c r="B4" s="563" t="s">
        <v>51</v>
      </c>
      <c r="C4" s="564"/>
      <c r="D4" s="564"/>
      <c r="E4" s="563" t="s">
        <v>53</v>
      </c>
      <c r="F4" s="564"/>
      <c r="G4" s="564"/>
      <c r="H4" s="563" t="s">
        <v>55</v>
      </c>
      <c r="I4" s="564"/>
      <c r="J4" s="564"/>
      <c r="K4" s="565" t="s">
        <v>4</v>
      </c>
    </row>
    <row r="5" spans="1:14" ht="16.5" thickBot="1">
      <c r="A5" s="672"/>
      <c r="B5" s="568" t="s">
        <v>52</v>
      </c>
      <c r="C5" s="569"/>
      <c r="D5" s="569"/>
      <c r="E5" s="568" t="s">
        <v>54</v>
      </c>
      <c r="F5" s="569"/>
      <c r="G5" s="569"/>
      <c r="H5" s="568" t="s">
        <v>56</v>
      </c>
      <c r="I5" s="569"/>
      <c r="J5" s="569"/>
      <c r="K5" s="566"/>
    </row>
    <row r="6" spans="1:14" ht="16.5" thickBot="1">
      <c r="A6" s="673"/>
      <c r="B6" s="540">
        <v>2014</v>
      </c>
      <c r="C6" s="540">
        <v>2015</v>
      </c>
      <c r="D6" s="540">
        <v>2016</v>
      </c>
      <c r="E6" s="540">
        <v>2014</v>
      </c>
      <c r="F6" s="540">
        <v>2015</v>
      </c>
      <c r="G6" s="540">
        <v>2016</v>
      </c>
      <c r="H6" s="540">
        <v>2014</v>
      </c>
      <c r="I6" s="540">
        <v>2015</v>
      </c>
      <c r="J6" s="540">
        <v>2016</v>
      </c>
      <c r="K6" s="567"/>
    </row>
    <row r="7" spans="1:14" ht="15.75">
      <c r="A7" s="541" t="s">
        <v>5</v>
      </c>
      <c r="B7" s="528">
        <f>'ج11-22 انتاج المصايد الطبيعية'!C33/1000</f>
        <v>0.66529899999999997</v>
      </c>
      <c r="C7" s="528">
        <f>'ج11-22 انتاج المصايد الطبيعية'!D33/1000</f>
        <v>0.64600000000000002</v>
      </c>
      <c r="D7" s="528">
        <f>'ج11-22 انتاج المصايد الطبيعية'!E33/1000</f>
        <v>0.73952899999999999</v>
      </c>
      <c r="E7" s="6">
        <f>'ج23-33 إنتاج الاستزراع السمكي'!C10/1000</f>
        <v>0.89800000000000002</v>
      </c>
      <c r="F7" s="6">
        <f>'ج23-33 إنتاج الاستزراع السمكي'!D10/1000</f>
        <v>0.94899999999999995</v>
      </c>
      <c r="G7" s="6">
        <f>'ج23-33 إنتاج الاستزراع السمكي'!E10/1000</f>
        <v>1</v>
      </c>
      <c r="H7" s="529">
        <f>'ج 34-43 إنتاج المفرخات'!C9</f>
        <v>3775</v>
      </c>
      <c r="I7" s="529">
        <f>'ج 34-43 إنتاج المفرخات'!D9</f>
        <v>3200.489</v>
      </c>
      <c r="J7" s="529">
        <f>'ج 34-43 إنتاج المفرخات'!E9</f>
        <v>4370.4889999999996</v>
      </c>
      <c r="K7" s="547" t="s">
        <v>6</v>
      </c>
      <c r="L7" s="523"/>
      <c r="M7" s="523"/>
      <c r="N7" s="523"/>
    </row>
    <row r="8" spans="1:14" ht="15.75">
      <c r="A8" s="542" t="s">
        <v>7</v>
      </c>
      <c r="B8" s="528">
        <v>73.203000000000003</v>
      </c>
      <c r="C8" s="528">
        <v>73.203000000000003</v>
      </c>
      <c r="D8" s="528">
        <v>73.2</v>
      </c>
      <c r="E8" s="8" t="s">
        <v>81</v>
      </c>
      <c r="F8" s="8" t="s">
        <v>81</v>
      </c>
      <c r="G8" s="8" t="s">
        <v>81</v>
      </c>
      <c r="H8" s="8" t="s">
        <v>81</v>
      </c>
      <c r="I8" s="8" t="s">
        <v>81</v>
      </c>
      <c r="J8" s="8" t="s">
        <v>81</v>
      </c>
      <c r="K8" s="548" t="s">
        <v>8</v>
      </c>
      <c r="L8" s="523"/>
      <c r="M8" s="523"/>
      <c r="N8" s="523"/>
    </row>
    <row r="9" spans="1:14" ht="15.75">
      <c r="A9" s="542" t="s">
        <v>9</v>
      </c>
      <c r="B9" s="8">
        <v>15.85</v>
      </c>
      <c r="C9" s="8">
        <v>17.137</v>
      </c>
      <c r="D9" s="8">
        <v>15.2</v>
      </c>
      <c r="E9" s="8">
        <v>5.7099999999999998E-2</v>
      </c>
      <c r="F9" s="8">
        <v>0.03</v>
      </c>
      <c r="G9" s="8">
        <v>1.421E-2</v>
      </c>
      <c r="H9" s="524">
        <v>208.55</v>
      </c>
      <c r="I9" s="524">
        <v>604.37199999999996</v>
      </c>
      <c r="J9" s="524">
        <v>275</v>
      </c>
      <c r="K9" s="548" t="s">
        <v>10</v>
      </c>
      <c r="L9" s="523"/>
      <c r="M9" s="523"/>
      <c r="N9" s="523"/>
    </row>
    <row r="10" spans="1:14" ht="15.75">
      <c r="A10" s="542" t="s">
        <v>11</v>
      </c>
      <c r="B10" s="9">
        <v>115</v>
      </c>
      <c r="C10" s="9">
        <v>117.46</v>
      </c>
      <c r="D10" s="8">
        <v>111</v>
      </c>
      <c r="E10" s="8">
        <v>12</v>
      </c>
      <c r="F10" s="8">
        <v>14.23</v>
      </c>
      <c r="G10" s="8">
        <v>16</v>
      </c>
      <c r="H10" s="524">
        <v>10000</v>
      </c>
      <c r="I10" s="524">
        <v>14849</v>
      </c>
      <c r="J10" s="524">
        <v>87204</v>
      </c>
      <c r="K10" s="548" t="s">
        <v>12</v>
      </c>
      <c r="L10" s="523"/>
      <c r="M10" s="523"/>
      <c r="N10" s="523"/>
    </row>
    <row r="11" spans="1:14" ht="15.75">
      <c r="A11" s="542" t="s">
        <v>13</v>
      </c>
      <c r="B11" s="8">
        <v>103.873</v>
      </c>
      <c r="C11" s="8">
        <v>97.739000000000004</v>
      </c>
      <c r="D11" s="8">
        <v>100.18</v>
      </c>
      <c r="E11" s="8">
        <v>1.327</v>
      </c>
      <c r="F11" s="8">
        <v>2.411</v>
      </c>
      <c r="G11" s="8">
        <v>1.96</v>
      </c>
      <c r="H11" s="524">
        <v>10000</v>
      </c>
      <c r="I11" s="524">
        <v>10000</v>
      </c>
      <c r="J11" s="524">
        <v>7415</v>
      </c>
      <c r="K11" s="548" t="s">
        <v>14</v>
      </c>
      <c r="L11" s="523"/>
      <c r="M11" s="523"/>
      <c r="N11" s="523"/>
    </row>
    <row r="12" spans="1:14" ht="15.75">
      <c r="A12" s="542" t="s">
        <v>15</v>
      </c>
      <c r="B12" s="8">
        <v>6.5000000000000002E-2</v>
      </c>
      <c r="C12" s="8">
        <v>0.25800000000000001</v>
      </c>
      <c r="D12" s="8">
        <v>1.1419999999999999</v>
      </c>
      <c r="E12" s="8">
        <v>0</v>
      </c>
      <c r="F12" s="8">
        <v>0</v>
      </c>
      <c r="G12" s="8">
        <v>0</v>
      </c>
      <c r="H12" s="524">
        <v>0</v>
      </c>
      <c r="I12" s="524">
        <v>0</v>
      </c>
      <c r="J12" s="524">
        <v>0</v>
      </c>
      <c r="K12" s="548" t="s">
        <v>16</v>
      </c>
      <c r="L12" s="523"/>
      <c r="M12" s="523"/>
      <c r="N12" s="523"/>
    </row>
    <row r="13" spans="1:14" ht="15.75">
      <c r="A13" s="542" t="s">
        <v>17</v>
      </c>
      <c r="B13" s="8">
        <v>2.2959999999999998</v>
      </c>
      <c r="C13" s="8">
        <v>2.012</v>
      </c>
      <c r="D13" s="8">
        <v>2.012</v>
      </c>
      <c r="E13" s="8">
        <v>0</v>
      </c>
      <c r="F13" s="8">
        <v>0</v>
      </c>
      <c r="G13" s="8">
        <v>0</v>
      </c>
      <c r="H13" s="524">
        <v>0</v>
      </c>
      <c r="I13" s="524">
        <v>0</v>
      </c>
      <c r="J13" s="524">
        <v>0</v>
      </c>
      <c r="K13" s="548" t="s">
        <v>18</v>
      </c>
      <c r="L13" s="523"/>
      <c r="M13" s="523"/>
      <c r="N13" s="523"/>
    </row>
    <row r="14" spans="1:14" ht="15.75">
      <c r="A14" s="542" t="s">
        <v>19</v>
      </c>
      <c r="B14" s="8">
        <v>67.995000000000005</v>
      </c>
      <c r="C14" s="8">
        <v>61.73</v>
      </c>
      <c r="D14" s="8">
        <v>61.73</v>
      </c>
      <c r="E14" s="8">
        <v>23.87</v>
      </c>
      <c r="F14" s="8">
        <v>38.770000000000003</v>
      </c>
      <c r="G14" s="8">
        <v>40.28</v>
      </c>
      <c r="H14" s="524" t="s">
        <v>81</v>
      </c>
      <c r="I14" s="524" t="s">
        <v>81</v>
      </c>
      <c r="J14" s="524" t="s">
        <v>81</v>
      </c>
      <c r="K14" s="548" t="s">
        <v>20</v>
      </c>
      <c r="L14" s="523"/>
      <c r="M14" s="523"/>
      <c r="N14" s="523"/>
    </row>
    <row r="15" spans="1:14" ht="15.75">
      <c r="A15" s="542" t="s">
        <v>21</v>
      </c>
      <c r="B15" s="8">
        <v>30</v>
      </c>
      <c r="C15" s="8">
        <v>31</v>
      </c>
      <c r="D15" s="8">
        <v>33</v>
      </c>
      <c r="E15" s="8">
        <v>3</v>
      </c>
      <c r="F15" s="8">
        <v>5</v>
      </c>
      <c r="G15" s="8">
        <v>9</v>
      </c>
      <c r="H15" s="524">
        <v>143</v>
      </c>
      <c r="I15" s="525">
        <v>242</v>
      </c>
      <c r="J15" s="524">
        <v>122</v>
      </c>
      <c r="K15" s="548" t="s">
        <v>22</v>
      </c>
      <c r="L15" s="523"/>
      <c r="M15" s="523"/>
      <c r="N15" s="523"/>
    </row>
    <row r="16" spans="1:14" ht="15.75">
      <c r="A16" s="542" t="s">
        <v>23</v>
      </c>
      <c r="B16" s="8">
        <v>2.3420000000000001</v>
      </c>
      <c r="C16" s="8">
        <v>2.032</v>
      </c>
      <c r="D16" s="8">
        <v>2.0020000000000002</v>
      </c>
      <c r="E16" s="8">
        <v>2.1259999999999999</v>
      </c>
      <c r="F16" s="8">
        <v>0.89200000000000002</v>
      </c>
      <c r="G16" s="8">
        <v>0.80200000000000005</v>
      </c>
      <c r="H16" s="524" t="s">
        <v>81</v>
      </c>
      <c r="I16" s="524" t="s">
        <v>81</v>
      </c>
      <c r="J16" s="524" t="s">
        <v>81</v>
      </c>
      <c r="K16" s="548" t="s">
        <v>24</v>
      </c>
      <c r="L16" s="523"/>
      <c r="M16" s="523"/>
      <c r="N16" s="523"/>
    </row>
    <row r="17" spans="1:14" ht="15.75">
      <c r="A17" s="542" t="s">
        <v>25</v>
      </c>
      <c r="B17" s="8">
        <v>30</v>
      </c>
      <c r="C17" s="10">
        <v>30</v>
      </c>
      <c r="D17" s="10">
        <v>30</v>
      </c>
      <c r="E17" s="8">
        <v>0</v>
      </c>
      <c r="F17" s="10">
        <v>0</v>
      </c>
      <c r="G17" s="10">
        <v>0</v>
      </c>
      <c r="H17" s="524">
        <v>0</v>
      </c>
      <c r="I17" s="525">
        <v>0</v>
      </c>
      <c r="J17" s="525">
        <v>0</v>
      </c>
      <c r="K17" s="548" t="s">
        <v>26</v>
      </c>
      <c r="L17" s="523"/>
      <c r="M17" s="523"/>
      <c r="N17" s="523"/>
    </row>
    <row r="18" spans="1:14" ht="15.75">
      <c r="A18" s="542" t="s">
        <v>27</v>
      </c>
      <c r="B18" s="10">
        <v>63.75</v>
      </c>
      <c r="C18" s="10">
        <v>34.622</v>
      </c>
      <c r="D18" s="10">
        <v>15.558</v>
      </c>
      <c r="E18" s="10">
        <v>16.385000000000002</v>
      </c>
      <c r="F18" s="10">
        <v>34.78</v>
      </c>
      <c r="G18" s="10">
        <v>26.335000000000001</v>
      </c>
      <c r="H18" s="525">
        <v>55350</v>
      </c>
      <c r="I18" s="525">
        <v>54403</v>
      </c>
      <c r="J18" s="525">
        <v>54403</v>
      </c>
      <c r="K18" s="548" t="s">
        <v>28</v>
      </c>
      <c r="L18" s="523"/>
      <c r="M18" s="523"/>
      <c r="N18" s="523"/>
    </row>
    <row r="19" spans="1:14" ht="15.75">
      <c r="A19" s="542" t="s">
        <v>29</v>
      </c>
      <c r="B19" s="8">
        <v>211.32</v>
      </c>
      <c r="C19" s="10">
        <v>257.17</v>
      </c>
      <c r="D19" s="10">
        <v>279.61</v>
      </c>
      <c r="E19" s="10">
        <v>0.28199999999999997</v>
      </c>
      <c r="F19" s="8">
        <v>0.17</v>
      </c>
      <c r="G19" s="10">
        <v>0.10299999999999999</v>
      </c>
      <c r="H19" s="524" t="s">
        <v>81</v>
      </c>
      <c r="I19" s="525">
        <v>63215</v>
      </c>
      <c r="J19" s="525">
        <v>63216</v>
      </c>
      <c r="K19" s="548" t="s">
        <v>30</v>
      </c>
      <c r="L19" s="523"/>
      <c r="M19" s="523"/>
      <c r="N19" s="523"/>
    </row>
    <row r="20" spans="1:14" ht="15.75">
      <c r="A20" s="542" t="s">
        <v>31</v>
      </c>
      <c r="B20" s="8">
        <v>2.86</v>
      </c>
      <c r="C20" s="10">
        <v>3.25</v>
      </c>
      <c r="D20" s="10">
        <v>3.306</v>
      </c>
      <c r="E20" s="8">
        <v>0.15</v>
      </c>
      <c r="F20" s="10">
        <v>0.22</v>
      </c>
      <c r="G20" s="10">
        <v>0.28000000000000003</v>
      </c>
      <c r="H20" s="524">
        <v>30</v>
      </c>
      <c r="I20" s="525">
        <v>170</v>
      </c>
      <c r="J20" s="525">
        <v>80</v>
      </c>
      <c r="K20" s="548" t="s">
        <v>32</v>
      </c>
      <c r="L20" s="523"/>
      <c r="M20" s="523"/>
      <c r="N20" s="523"/>
    </row>
    <row r="21" spans="1:14" ht="15.75">
      <c r="A21" s="542" t="s">
        <v>33</v>
      </c>
      <c r="B21" s="8">
        <v>16.21</v>
      </c>
      <c r="C21" s="10">
        <v>15.2</v>
      </c>
      <c r="D21" s="10">
        <v>14.53</v>
      </c>
      <c r="E21" s="8">
        <v>5.6000000000000001E-2</v>
      </c>
      <c r="F21" s="10">
        <v>0.01</v>
      </c>
      <c r="G21" s="10">
        <v>0.01</v>
      </c>
      <c r="H21" s="524" t="s">
        <v>81</v>
      </c>
      <c r="I21" s="525" t="s">
        <v>81</v>
      </c>
      <c r="J21" s="525"/>
      <c r="K21" s="548" t="s">
        <v>34</v>
      </c>
      <c r="L21" s="523"/>
      <c r="M21" s="523"/>
      <c r="N21" s="523"/>
    </row>
    <row r="22" spans="1:14" ht="15.75">
      <c r="A22" s="542" t="s">
        <v>35</v>
      </c>
      <c r="B22" s="8">
        <v>14.87</v>
      </c>
      <c r="C22" s="10">
        <v>14.62</v>
      </c>
      <c r="D22" s="10">
        <v>16.273254999999999</v>
      </c>
      <c r="E22" s="8">
        <v>0.25264999999999999</v>
      </c>
      <c r="F22" s="10">
        <v>0.26</v>
      </c>
      <c r="G22" s="10">
        <v>0.19661000000000001</v>
      </c>
      <c r="H22" s="524" t="s">
        <v>81</v>
      </c>
      <c r="I22" s="525" t="s">
        <v>81</v>
      </c>
      <c r="J22" s="525" t="s">
        <v>81</v>
      </c>
      <c r="K22" s="548" t="s">
        <v>36</v>
      </c>
      <c r="L22" s="523"/>
      <c r="M22" s="523"/>
      <c r="N22" s="523"/>
    </row>
    <row r="23" spans="1:14" ht="15.75">
      <c r="A23" s="542" t="s">
        <v>37</v>
      </c>
      <c r="B23" s="8">
        <v>2.98</v>
      </c>
      <c r="C23" s="10">
        <v>3.6219999999999999</v>
      </c>
      <c r="D23" s="10">
        <v>4.2729999999999997</v>
      </c>
      <c r="E23" s="8">
        <v>1.115</v>
      </c>
      <c r="F23" s="10">
        <v>1.1200000000000001</v>
      </c>
      <c r="G23" s="10">
        <v>1.1200000000000001</v>
      </c>
      <c r="H23" s="524" t="s">
        <v>81</v>
      </c>
      <c r="I23" s="525" t="s">
        <v>81</v>
      </c>
      <c r="J23" s="525" t="s">
        <v>81</v>
      </c>
      <c r="K23" s="548" t="s">
        <v>38</v>
      </c>
      <c r="L23" s="523"/>
      <c r="M23" s="523"/>
      <c r="N23" s="523"/>
    </row>
    <row r="24" spans="1:14" ht="15.75">
      <c r="A24" s="542" t="s">
        <v>39</v>
      </c>
      <c r="B24" s="8">
        <v>3.53</v>
      </c>
      <c r="C24" s="10">
        <v>3.53</v>
      </c>
      <c r="D24" s="10">
        <v>3.53</v>
      </c>
      <c r="E24" s="8">
        <v>0.35</v>
      </c>
      <c r="F24" s="10">
        <v>0.35</v>
      </c>
      <c r="G24" s="10">
        <v>0.35</v>
      </c>
      <c r="H24" s="524" t="s">
        <v>81</v>
      </c>
      <c r="I24" s="525" t="s">
        <v>81</v>
      </c>
      <c r="J24" s="525" t="s">
        <v>81</v>
      </c>
      <c r="K24" s="548" t="s">
        <v>40</v>
      </c>
      <c r="L24" s="523"/>
      <c r="M24" s="523"/>
      <c r="N24" s="523"/>
    </row>
    <row r="25" spans="1:14" ht="15.75">
      <c r="A25" s="542" t="s">
        <v>41</v>
      </c>
      <c r="B25" s="8">
        <v>344.79</v>
      </c>
      <c r="C25" s="10">
        <v>344.11</v>
      </c>
      <c r="D25" s="10">
        <v>336</v>
      </c>
      <c r="E25" s="8">
        <v>1137</v>
      </c>
      <c r="F25" s="10">
        <v>1175</v>
      </c>
      <c r="G25" s="10">
        <v>1304</v>
      </c>
      <c r="H25" s="524">
        <v>560194</v>
      </c>
      <c r="I25" s="525">
        <v>375267</v>
      </c>
      <c r="J25" s="525">
        <v>260054</v>
      </c>
      <c r="K25" s="548" t="s">
        <v>42</v>
      </c>
      <c r="L25" s="523"/>
      <c r="M25" s="523"/>
      <c r="N25" s="523"/>
    </row>
    <row r="26" spans="1:14" ht="15.75">
      <c r="A26" s="542" t="s">
        <v>43</v>
      </c>
      <c r="B26" s="8">
        <v>1368</v>
      </c>
      <c r="C26" s="10">
        <v>1370</v>
      </c>
      <c r="D26" s="10">
        <v>1464</v>
      </c>
      <c r="E26" s="8">
        <v>1.1180000000000001</v>
      </c>
      <c r="F26" s="10">
        <v>1.05</v>
      </c>
      <c r="G26" s="10">
        <v>1.1419999999999999</v>
      </c>
      <c r="H26" s="524">
        <v>10300</v>
      </c>
      <c r="I26" s="525">
        <v>17000</v>
      </c>
      <c r="J26" s="525">
        <v>19700</v>
      </c>
      <c r="K26" s="548" t="s">
        <v>44</v>
      </c>
      <c r="L26" s="523"/>
      <c r="M26" s="523"/>
      <c r="N26" s="523"/>
    </row>
    <row r="27" spans="1:14" ht="15.75">
      <c r="A27" s="542" t="s">
        <v>45</v>
      </c>
      <c r="B27" s="8">
        <v>644.33000000000004</v>
      </c>
      <c r="C27" s="10">
        <v>644.33000000000004</v>
      </c>
      <c r="D27" s="10">
        <v>773</v>
      </c>
      <c r="E27" s="8">
        <v>0</v>
      </c>
      <c r="F27" s="10">
        <v>0</v>
      </c>
      <c r="G27" s="10">
        <v>0</v>
      </c>
      <c r="H27" s="524">
        <v>0</v>
      </c>
      <c r="I27" s="525">
        <v>0</v>
      </c>
      <c r="J27" s="525">
        <v>0</v>
      </c>
      <c r="K27" s="548" t="s">
        <v>46</v>
      </c>
      <c r="L27" s="523"/>
      <c r="M27" s="523"/>
      <c r="N27" s="523"/>
    </row>
    <row r="28" spans="1:14" ht="16.5" thickBot="1">
      <c r="A28" s="543" t="s">
        <v>47</v>
      </c>
      <c r="B28" s="11">
        <v>195.37</v>
      </c>
      <c r="C28" s="12">
        <v>195.37</v>
      </c>
      <c r="D28" s="12">
        <v>157.97048489925078</v>
      </c>
      <c r="E28" s="11">
        <v>0.25</v>
      </c>
      <c r="F28" s="12">
        <v>0.25</v>
      </c>
      <c r="G28" s="12">
        <v>0.25</v>
      </c>
      <c r="H28" s="526">
        <v>4000</v>
      </c>
      <c r="I28" s="527">
        <v>4000</v>
      </c>
      <c r="J28" s="527">
        <v>4000</v>
      </c>
      <c r="K28" s="549" t="s">
        <v>48</v>
      </c>
      <c r="L28" s="523"/>
      <c r="M28" s="523"/>
      <c r="N28" s="523"/>
    </row>
    <row r="29" spans="1:14" ht="16.5" thickBot="1">
      <c r="A29" s="544" t="s">
        <v>49</v>
      </c>
      <c r="B29" s="545">
        <f>SUM(B7:B28)</f>
        <v>3309.2992989999998</v>
      </c>
      <c r="C29" s="545">
        <f>SUM(C7:C28)</f>
        <v>3319.0409999999997</v>
      </c>
      <c r="D29" s="545">
        <f t="shared" ref="D29:J29" si="0">SUM(D7:D28)</f>
        <v>3498.2562688992502</v>
      </c>
      <c r="E29" s="545">
        <f t="shared" si="0"/>
        <v>1200.23675</v>
      </c>
      <c r="F29" s="545">
        <f t="shared" si="0"/>
        <v>1275.492</v>
      </c>
      <c r="G29" s="545">
        <f t="shared" si="0"/>
        <v>1402.8428200000001</v>
      </c>
      <c r="H29" s="546">
        <f t="shared" si="0"/>
        <v>654000.55000000005</v>
      </c>
      <c r="I29" s="546">
        <f t="shared" si="0"/>
        <v>542950.86100000003</v>
      </c>
      <c r="J29" s="546">
        <f t="shared" si="0"/>
        <v>500839.489</v>
      </c>
      <c r="K29" s="544" t="s">
        <v>50</v>
      </c>
      <c r="L29" s="523"/>
      <c r="M29" s="523"/>
      <c r="N29" s="523"/>
    </row>
  </sheetData>
  <mergeCells count="8">
    <mergeCell ref="A4:A6"/>
    <mergeCell ref="B4:D4"/>
    <mergeCell ref="E4:G4"/>
    <mergeCell ref="K4:K6"/>
    <mergeCell ref="B5:D5"/>
    <mergeCell ref="E5:G5"/>
    <mergeCell ref="H4:J4"/>
    <mergeCell ref="H5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8"/>
  <sheetViews>
    <sheetView rightToLeft="1" workbookViewId="0"/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5" customWidth="1"/>
  </cols>
  <sheetData>
    <row r="1" spans="1:5">
      <c r="A1" t="s">
        <v>66</v>
      </c>
      <c r="E1" t="s">
        <v>65</v>
      </c>
    </row>
    <row r="2" spans="1:5">
      <c r="A2" t="s">
        <v>1871</v>
      </c>
      <c r="E2" t="s">
        <v>1870</v>
      </c>
    </row>
    <row r="3" spans="1:5" ht="15.75" thickBot="1">
      <c r="A3" t="s">
        <v>64</v>
      </c>
      <c r="E3" t="s">
        <v>62</v>
      </c>
    </row>
    <row r="4" spans="1:5" ht="15.75">
      <c r="A4" s="674" t="s">
        <v>57</v>
      </c>
      <c r="B4" s="674" t="s">
        <v>59</v>
      </c>
      <c r="C4" s="572" t="s">
        <v>61</v>
      </c>
      <c r="D4" s="573"/>
      <c r="E4" s="574"/>
    </row>
    <row r="5" spans="1:5" ht="16.5" thickBot="1">
      <c r="A5" s="675"/>
      <c r="B5" s="675"/>
      <c r="C5" s="575" t="s">
        <v>63</v>
      </c>
      <c r="D5" s="576"/>
      <c r="E5" s="577"/>
    </row>
    <row r="6" spans="1:5" ht="15.75" thickBot="1">
      <c r="A6" s="676" t="s">
        <v>58</v>
      </c>
      <c r="B6" s="676" t="s">
        <v>60</v>
      </c>
      <c r="C6" s="677">
        <v>2014</v>
      </c>
      <c r="D6" s="677">
        <v>2015</v>
      </c>
      <c r="E6" s="677">
        <v>2016</v>
      </c>
    </row>
    <row r="7" spans="1:5" ht="19.5" customHeight="1">
      <c r="A7" s="580" t="s">
        <v>335</v>
      </c>
      <c r="B7" s="33" t="s">
        <v>82</v>
      </c>
      <c r="C7" s="29"/>
      <c r="D7" s="29"/>
      <c r="E7" s="29"/>
    </row>
    <row r="8" spans="1:5">
      <c r="A8" s="581"/>
      <c r="B8" s="31" t="s">
        <v>83</v>
      </c>
      <c r="C8" s="32">
        <v>0.29499999999999998</v>
      </c>
      <c r="D8" s="32">
        <v>0.39</v>
      </c>
      <c r="E8" s="32">
        <v>0.15</v>
      </c>
    </row>
    <row r="9" spans="1:5">
      <c r="A9" s="581"/>
      <c r="B9" s="31" t="s">
        <v>84</v>
      </c>
      <c r="C9" s="32">
        <v>1.2210000000000001</v>
      </c>
      <c r="D9" s="32">
        <v>0.75600000000000001</v>
      </c>
      <c r="E9" s="32">
        <v>0.42299999999999999</v>
      </c>
    </row>
    <row r="10" spans="1:5">
      <c r="A10" s="581"/>
      <c r="B10" s="31" t="s">
        <v>85</v>
      </c>
      <c r="C10" s="32">
        <v>2.173</v>
      </c>
      <c r="D10" s="32">
        <v>3.0009999999999999</v>
      </c>
      <c r="E10" s="32">
        <v>0.61699999999999999</v>
      </c>
    </row>
    <row r="11" spans="1:5">
      <c r="A11" s="581"/>
      <c r="B11" s="31" t="s">
        <v>86</v>
      </c>
      <c r="C11" s="32">
        <v>46.54</v>
      </c>
      <c r="D11" s="32">
        <v>62.654000000000003</v>
      </c>
      <c r="E11" s="32">
        <v>0.15</v>
      </c>
    </row>
    <row r="12" spans="1:5">
      <c r="A12" s="581"/>
      <c r="B12" s="31" t="s">
        <v>87</v>
      </c>
      <c r="C12" s="32">
        <v>1.5429999999999999</v>
      </c>
      <c r="D12" s="32">
        <v>0.20599999999999999</v>
      </c>
      <c r="E12" s="32">
        <v>35.5</v>
      </c>
    </row>
    <row r="13" spans="1:5">
      <c r="A13" s="581"/>
      <c r="B13" s="31" t="s">
        <v>88</v>
      </c>
      <c r="C13" s="32">
        <v>0.57499999999999996</v>
      </c>
      <c r="D13" s="32">
        <v>1.6439999999999999</v>
      </c>
      <c r="E13" s="32">
        <v>0.2</v>
      </c>
    </row>
    <row r="14" spans="1:5">
      <c r="A14" s="581"/>
      <c r="B14" s="31" t="s">
        <v>89</v>
      </c>
      <c r="C14" s="32">
        <v>0.14699999999999999</v>
      </c>
      <c r="D14" s="32">
        <v>0.29599999999999999</v>
      </c>
      <c r="E14" s="32">
        <v>0.82599999999999996</v>
      </c>
    </row>
    <row r="15" spans="1:5" ht="15.75">
      <c r="A15" s="581"/>
      <c r="B15" s="678" t="s">
        <v>90</v>
      </c>
      <c r="C15" s="32"/>
      <c r="D15" s="32"/>
      <c r="E15" s="32"/>
    </row>
    <row r="16" spans="1:5" ht="15" customHeight="1">
      <c r="A16" s="581"/>
      <c r="B16" s="31" t="s">
        <v>92</v>
      </c>
      <c r="C16" s="32">
        <v>0.5</v>
      </c>
      <c r="D16" s="32">
        <v>0.32800000000000001</v>
      </c>
      <c r="E16" s="32">
        <v>0.47499999999999998</v>
      </c>
    </row>
    <row r="17" spans="1:5">
      <c r="A17" s="581"/>
      <c r="B17" s="31" t="s">
        <v>93</v>
      </c>
      <c r="C17" s="32">
        <v>5.8000000000000003E-2</v>
      </c>
      <c r="D17" s="32">
        <v>0.71099999999999997</v>
      </c>
      <c r="E17" s="32">
        <v>0.15</v>
      </c>
    </row>
    <row r="18" spans="1:5">
      <c r="A18" s="581"/>
      <c r="B18" s="31" t="s">
        <v>94</v>
      </c>
      <c r="C18" s="32">
        <v>0.23200000000000001</v>
      </c>
      <c r="D18" s="32">
        <v>0.76</v>
      </c>
      <c r="E18" s="32">
        <v>0.82799999999999996</v>
      </c>
    </row>
    <row r="19" spans="1:5">
      <c r="A19" s="581"/>
      <c r="B19" s="31" t="s">
        <v>95</v>
      </c>
      <c r="C19" s="32">
        <v>147.292</v>
      </c>
      <c r="D19" s="32">
        <v>98.085999999999999</v>
      </c>
      <c r="E19" s="32">
        <v>123.5</v>
      </c>
    </row>
    <row r="20" spans="1:5">
      <c r="A20" s="581"/>
      <c r="B20" s="31" t="s">
        <v>96</v>
      </c>
      <c r="C20" s="32">
        <v>1.149</v>
      </c>
      <c r="D20" s="32">
        <v>0.24</v>
      </c>
      <c r="E20" s="32">
        <v>0.42299999999999999</v>
      </c>
    </row>
    <row r="21" spans="1:5">
      <c r="A21" s="581"/>
      <c r="B21" s="31" t="s">
        <v>97</v>
      </c>
      <c r="C21" s="32">
        <v>0.22900000000000001</v>
      </c>
      <c r="D21" s="32">
        <v>0.40699999999999997</v>
      </c>
      <c r="E21" s="32">
        <v>2.09</v>
      </c>
    </row>
    <row r="22" spans="1:5">
      <c r="A22" s="581"/>
      <c r="B22" s="31" t="s">
        <v>98</v>
      </c>
      <c r="C22" s="32">
        <v>0.48</v>
      </c>
      <c r="D22" s="32">
        <v>0.98799999999999999</v>
      </c>
      <c r="E22" s="32">
        <v>0.28000000000000003</v>
      </c>
    </row>
    <row r="23" spans="1:5">
      <c r="A23" s="581"/>
      <c r="B23" s="31" t="s">
        <v>99</v>
      </c>
      <c r="C23" s="32">
        <v>41.962000000000003</v>
      </c>
      <c r="D23" s="32">
        <v>34.994999999999997</v>
      </c>
      <c r="E23" s="32">
        <v>76.8</v>
      </c>
    </row>
    <row r="24" spans="1:5">
      <c r="A24" s="581"/>
      <c r="B24" s="31" t="s">
        <v>100</v>
      </c>
      <c r="C24" s="32">
        <v>0.29499999999999998</v>
      </c>
      <c r="D24" s="32">
        <v>0.112</v>
      </c>
      <c r="E24" s="32">
        <v>0.41699999999999998</v>
      </c>
    </row>
    <row r="25" spans="1:5">
      <c r="A25" s="581"/>
      <c r="B25" s="31" t="s">
        <v>101</v>
      </c>
      <c r="C25" s="32">
        <v>0.255</v>
      </c>
      <c r="D25" s="32">
        <v>0.2</v>
      </c>
      <c r="E25" s="32">
        <v>2.5</v>
      </c>
    </row>
    <row r="26" spans="1:5" ht="15.75" thickBot="1">
      <c r="A26" s="581"/>
      <c r="B26" s="550" t="s">
        <v>102</v>
      </c>
      <c r="C26" s="551">
        <v>0.35299999999999998</v>
      </c>
      <c r="D26" s="551">
        <v>0.3</v>
      </c>
      <c r="E26" s="551">
        <v>0.2</v>
      </c>
    </row>
    <row r="27" spans="1:5">
      <c r="A27" s="580" t="s">
        <v>111</v>
      </c>
      <c r="B27" s="553" t="s">
        <v>112</v>
      </c>
      <c r="C27" s="554">
        <v>270</v>
      </c>
      <c r="D27" s="554">
        <v>300</v>
      </c>
      <c r="E27" s="555">
        <v>342</v>
      </c>
    </row>
    <row r="28" spans="1:5">
      <c r="A28" s="581"/>
      <c r="B28" s="35" t="s">
        <v>113</v>
      </c>
      <c r="C28" s="32">
        <v>111</v>
      </c>
      <c r="D28" s="32">
        <v>103</v>
      </c>
      <c r="E28" s="556">
        <v>120</v>
      </c>
    </row>
    <row r="29" spans="1:5">
      <c r="A29" s="581"/>
      <c r="B29" s="35" t="s">
        <v>114</v>
      </c>
      <c r="C29" s="32">
        <v>10</v>
      </c>
      <c r="D29" s="32">
        <v>11</v>
      </c>
      <c r="E29" s="556">
        <v>7</v>
      </c>
    </row>
    <row r="30" spans="1:5">
      <c r="A30" s="581"/>
      <c r="B30" s="34" t="s">
        <v>115</v>
      </c>
      <c r="C30" s="32">
        <v>7</v>
      </c>
      <c r="D30" s="32">
        <v>6</v>
      </c>
      <c r="E30" s="556">
        <v>3.8</v>
      </c>
    </row>
    <row r="31" spans="1:5">
      <c r="A31" s="581"/>
      <c r="B31" s="36" t="s">
        <v>116</v>
      </c>
      <c r="C31" s="32">
        <v>13</v>
      </c>
      <c r="D31" s="32">
        <v>12</v>
      </c>
      <c r="E31" s="556">
        <v>11.2</v>
      </c>
    </row>
    <row r="32" spans="1:5" ht="15.75" thickBot="1">
      <c r="A32" s="613"/>
      <c r="B32" s="557" t="s">
        <v>117</v>
      </c>
      <c r="C32" s="558">
        <v>9</v>
      </c>
      <c r="D32" s="558">
        <v>10</v>
      </c>
      <c r="E32" s="559">
        <v>10</v>
      </c>
    </row>
    <row r="33" spans="1:5" ht="15.75">
      <c r="A33" s="614" t="s">
        <v>118</v>
      </c>
      <c r="B33" s="615"/>
      <c r="C33" s="552">
        <f>SUM(C8:C32)</f>
        <v>665.29899999999998</v>
      </c>
      <c r="D33" s="552">
        <v>646</v>
      </c>
      <c r="E33" s="552">
        <f>SUM(E7:E32)</f>
        <v>739.529</v>
      </c>
    </row>
    <row r="39" spans="1:5">
      <c r="A39" t="s">
        <v>1872</v>
      </c>
      <c r="E39" t="s">
        <v>1873</v>
      </c>
    </row>
    <row r="40" spans="1:5" ht="15.75" thickBot="1">
      <c r="A40" t="s">
        <v>64</v>
      </c>
      <c r="E40" t="s">
        <v>62</v>
      </c>
    </row>
    <row r="41" spans="1:5" ht="15.75">
      <c r="A41" s="578" t="s">
        <v>57</v>
      </c>
      <c r="B41" s="578" t="s">
        <v>59</v>
      </c>
      <c r="C41" s="572" t="s">
        <v>61</v>
      </c>
      <c r="D41" s="573"/>
      <c r="E41" s="574"/>
    </row>
    <row r="42" spans="1:5" ht="16.5" customHeight="1" thickBot="1">
      <c r="A42" s="579"/>
      <c r="B42" s="579"/>
      <c r="C42" s="575" t="s">
        <v>63</v>
      </c>
      <c r="D42" s="576"/>
      <c r="E42" s="577"/>
    </row>
    <row r="43" spans="1:5" ht="16.5" thickBot="1">
      <c r="A43" s="16" t="s">
        <v>58</v>
      </c>
      <c r="B43" s="16" t="s">
        <v>60</v>
      </c>
      <c r="C43" s="4">
        <v>2014</v>
      </c>
      <c r="D43" s="4">
        <v>2015</v>
      </c>
      <c r="E43" s="4">
        <v>2016</v>
      </c>
    </row>
    <row r="44" spans="1:5" ht="15.75" customHeight="1">
      <c r="A44" s="616" t="s">
        <v>335</v>
      </c>
      <c r="B44" s="48" t="s">
        <v>165</v>
      </c>
      <c r="C44" s="6">
        <v>4.8</v>
      </c>
      <c r="D44" s="6">
        <v>33.75</v>
      </c>
      <c r="E44" s="6">
        <v>0</v>
      </c>
    </row>
    <row r="45" spans="1:5" ht="15.75">
      <c r="A45" s="617"/>
      <c r="B45" s="48" t="s">
        <v>166</v>
      </c>
      <c r="C45" s="6">
        <v>101.35</v>
      </c>
      <c r="D45" s="6">
        <v>35.256660000000004</v>
      </c>
      <c r="E45" s="6">
        <v>22.319620000000004</v>
      </c>
    </row>
    <row r="46" spans="1:5" ht="15.75">
      <c r="A46" s="617"/>
      <c r="B46" s="48" t="s">
        <v>167</v>
      </c>
      <c r="C46" s="6">
        <v>385.46</v>
      </c>
      <c r="D46" s="6">
        <v>74.73657</v>
      </c>
      <c r="E46" s="6">
        <v>41.664999999999999</v>
      </c>
    </row>
    <row r="47" spans="1:5" ht="15.75">
      <c r="A47" s="617"/>
      <c r="B47" s="48" t="s">
        <v>168</v>
      </c>
      <c r="C47" s="6">
        <v>0</v>
      </c>
      <c r="D47" s="6">
        <v>0</v>
      </c>
      <c r="E47" s="6">
        <v>0</v>
      </c>
    </row>
    <row r="48" spans="1:5" ht="15.75">
      <c r="A48" s="617"/>
      <c r="B48" s="48" t="s">
        <v>169</v>
      </c>
      <c r="C48" s="6">
        <v>70.61</v>
      </c>
      <c r="D48" s="6">
        <v>101.18219999999999</v>
      </c>
      <c r="E48" s="6">
        <v>76.64191000000001</v>
      </c>
    </row>
    <row r="49" spans="1:5" ht="15.75">
      <c r="A49" s="617"/>
      <c r="B49" s="48" t="s">
        <v>170</v>
      </c>
      <c r="C49" s="6">
        <v>68.010000000000005</v>
      </c>
      <c r="D49" s="6">
        <v>55.166890000000002</v>
      </c>
      <c r="E49" s="6">
        <v>30.395440000000001</v>
      </c>
    </row>
    <row r="50" spans="1:5" ht="15.75">
      <c r="A50" s="617"/>
      <c r="B50" s="48" t="s">
        <v>171</v>
      </c>
      <c r="C50" s="6">
        <v>0</v>
      </c>
      <c r="D50" s="6">
        <v>0</v>
      </c>
      <c r="E50" s="6">
        <v>0</v>
      </c>
    </row>
    <row r="51" spans="1:5" ht="15.75">
      <c r="A51" s="617"/>
      <c r="B51" s="48" t="s">
        <v>172</v>
      </c>
      <c r="C51" s="6">
        <v>369.25</v>
      </c>
      <c r="D51" s="6">
        <v>227.40743000000003</v>
      </c>
      <c r="E51" s="6">
        <v>168.45161000000004</v>
      </c>
    </row>
    <row r="52" spans="1:5" ht="15.75">
      <c r="A52" s="617"/>
      <c r="B52" s="48" t="s">
        <v>173</v>
      </c>
      <c r="C52" s="6">
        <v>11.07</v>
      </c>
      <c r="D52" s="6">
        <v>404.73182999999995</v>
      </c>
      <c r="E52" s="6">
        <v>5.0941800000000006</v>
      </c>
    </row>
    <row r="53" spans="1:5" ht="15.75">
      <c r="A53" s="617"/>
      <c r="B53" s="48" t="s">
        <v>174</v>
      </c>
      <c r="C53" s="6">
        <v>0.66</v>
      </c>
      <c r="D53" s="6">
        <v>0</v>
      </c>
      <c r="E53" s="6">
        <v>6.3909999999999995E-2</v>
      </c>
    </row>
    <row r="54" spans="1:5" ht="15.75">
      <c r="A54" s="617"/>
      <c r="B54" s="48" t="s">
        <v>175</v>
      </c>
      <c r="C54" s="6">
        <v>133.78</v>
      </c>
      <c r="D54" s="6">
        <v>64.818190000000001</v>
      </c>
      <c r="E54" s="6">
        <v>65.873609999999999</v>
      </c>
    </row>
    <row r="55" spans="1:5" ht="15.75">
      <c r="A55" s="617"/>
      <c r="B55" s="48" t="s">
        <v>176</v>
      </c>
      <c r="C55" s="6">
        <v>0</v>
      </c>
      <c r="D55" s="6">
        <v>0</v>
      </c>
      <c r="E55" s="6">
        <v>0</v>
      </c>
    </row>
    <row r="56" spans="1:5" ht="15.75">
      <c r="A56" s="617"/>
      <c r="B56" s="48" t="s">
        <v>177</v>
      </c>
      <c r="C56" s="6">
        <v>0.18</v>
      </c>
      <c r="D56" s="6">
        <v>0</v>
      </c>
      <c r="E56" s="6">
        <v>0</v>
      </c>
    </row>
    <row r="57" spans="1:5" ht="15.75">
      <c r="A57" s="617"/>
      <c r="B57" s="48" t="s">
        <v>178</v>
      </c>
      <c r="C57" s="6">
        <v>19.46</v>
      </c>
      <c r="D57" s="6">
        <v>58.065580000000004</v>
      </c>
      <c r="E57" s="6">
        <v>25.671899999999997</v>
      </c>
    </row>
    <row r="58" spans="1:5" ht="15.75">
      <c r="A58" s="617"/>
      <c r="B58" s="48" t="s">
        <v>179</v>
      </c>
      <c r="C58" s="6">
        <v>100.92</v>
      </c>
      <c r="D58" s="6">
        <v>28.306840000000001</v>
      </c>
      <c r="E58" s="6">
        <v>27.573409999999999</v>
      </c>
    </row>
    <row r="59" spans="1:5" ht="15.75">
      <c r="A59" s="617"/>
      <c r="B59" s="48" t="s">
        <v>180</v>
      </c>
      <c r="C59" s="6">
        <v>4898.3500000000004</v>
      </c>
      <c r="D59" s="6">
        <v>6227.27772</v>
      </c>
      <c r="E59" s="6">
        <v>6108.84328</v>
      </c>
    </row>
    <row r="60" spans="1:5" ht="15.75">
      <c r="A60" s="617"/>
      <c r="B60" s="48" t="s">
        <v>181</v>
      </c>
      <c r="C60" s="6">
        <v>197.11</v>
      </c>
      <c r="D60" s="6">
        <v>208.19955999999996</v>
      </c>
      <c r="E60" s="6">
        <v>251.36963</v>
      </c>
    </row>
    <row r="61" spans="1:5" ht="15.75">
      <c r="A61" s="617"/>
      <c r="B61" s="48" t="s">
        <v>182</v>
      </c>
      <c r="C61" s="6">
        <v>18.71</v>
      </c>
      <c r="D61" s="6">
        <v>5.9292499999999997</v>
      </c>
      <c r="E61" s="6">
        <v>11.088880000000001</v>
      </c>
    </row>
    <row r="62" spans="1:5" ht="15.75">
      <c r="A62" s="617"/>
      <c r="B62" s="48" t="s">
        <v>183</v>
      </c>
      <c r="C62" s="6">
        <v>15.65</v>
      </c>
      <c r="D62" s="6">
        <v>4.875</v>
      </c>
      <c r="E62" s="6">
        <v>1.0135099999999999</v>
      </c>
    </row>
    <row r="63" spans="1:5" ht="15.75">
      <c r="A63" s="617"/>
      <c r="B63" s="48" t="s">
        <v>184</v>
      </c>
      <c r="C63" s="6">
        <v>0</v>
      </c>
      <c r="D63" s="6">
        <v>0.86</v>
      </c>
      <c r="E63" s="6">
        <v>0</v>
      </c>
    </row>
    <row r="64" spans="1:5" ht="15.75">
      <c r="A64" s="617"/>
      <c r="B64" s="48" t="s">
        <v>185</v>
      </c>
      <c r="C64" s="6">
        <v>205.18</v>
      </c>
      <c r="D64" s="6">
        <v>78.242149999999995</v>
      </c>
      <c r="E64" s="6">
        <v>84.765479999999997</v>
      </c>
    </row>
    <row r="65" spans="1:5" ht="15.75">
      <c r="A65" s="617"/>
      <c r="B65" s="48" t="s">
        <v>186</v>
      </c>
      <c r="C65" s="6">
        <v>1.42</v>
      </c>
      <c r="D65" s="6">
        <v>0.86667000000000005</v>
      </c>
      <c r="E65" s="6">
        <v>0.26667000000000002</v>
      </c>
    </row>
    <row r="66" spans="1:5" ht="15.75">
      <c r="A66" s="617"/>
      <c r="B66" s="48" t="s">
        <v>187</v>
      </c>
      <c r="C66" s="6">
        <v>12.32</v>
      </c>
      <c r="D66" s="6">
        <v>1.155</v>
      </c>
      <c r="E66" s="6">
        <v>3.4589099999999999</v>
      </c>
    </row>
    <row r="67" spans="1:5" ht="15.75">
      <c r="A67" s="617"/>
      <c r="B67" s="48" t="s">
        <v>188</v>
      </c>
      <c r="C67" s="6">
        <v>250.75</v>
      </c>
      <c r="D67" s="6">
        <v>176.77072000000001</v>
      </c>
      <c r="E67" s="6">
        <v>243.74701000000005</v>
      </c>
    </row>
    <row r="68" spans="1:5" ht="15.75">
      <c r="A68" s="617"/>
      <c r="B68" s="48" t="s">
        <v>189</v>
      </c>
      <c r="C68" s="6">
        <v>113.98</v>
      </c>
      <c r="D68" s="6">
        <v>42.896740000000008</v>
      </c>
      <c r="E68" s="6">
        <v>44.4696</v>
      </c>
    </row>
    <row r="69" spans="1:5" ht="15.75">
      <c r="A69" s="617"/>
      <c r="B69" s="48" t="s">
        <v>190</v>
      </c>
      <c r="C69" s="6">
        <v>0</v>
      </c>
      <c r="D69" s="6">
        <v>0</v>
      </c>
      <c r="E69" s="6">
        <v>0</v>
      </c>
    </row>
    <row r="70" spans="1:5" ht="15.75">
      <c r="A70" s="617"/>
      <c r="B70" s="48" t="s">
        <v>191</v>
      </c>
      <c r="C70" s="6">
        <v>0</v>
      </c>
      <c r="D70" s="6">
        <v>0</v>
      </c>
      <c r="E70" s="6">
        <v>0</v>
      </c>
    </row>
    <row r="71" spans="1:5" ht="15.75">
      <c r="A71" s="617"/>
      <c r="B71" s="48" t="s">
        <v>192</v>
      </c>
      <c r="C71" s="6">
        <v>0</v>
      </c>
      <c r="D71" s="6">
        <v>0</v>
      </c>
      <c r="E71" s="6">
        <v>0</v>
      </c>
    </row>
    <row r="72" spans="1:5" ht="15.75">
      <c r="A72" s="617"/>
      <c r="B72" s="48" t="s">
        <v>193</v>
      </c>
      <c r="C72" s="6">
        <v>44.22</v>
      </c>
      <c r="D72" s="6">
        <v>6.1083299999999996</v>
      </c>
      <c r="E72" s="6">
        <v>5.8333300000000001</v>
      </c>
    </row>
    <row r="73" spans="1:5" ht="15.75">
      <c r="A73" s="617"/>
      <c r="B73" s="48" t="s">
        <v>93</v>
      </c>
      <c r="C73" s="6">
        <v>214.04</v>
      </c>
      <c r="D73" s="6">
        <v>215.12464000000003</v>
      </c>
      <c r="E73" s="6">
        <v>115.25565</v>
      </c>
    </row>
    <row r="74" spans="1:5" ht="15.75">
      <c r="A74" s="617"/>
      <c r="B74" s="48" t="s">
        <v>194</v>
      </c>
      <c r="C74" s="6">
        <v>0</v>
      </c>
      <c r="D74" s="6">
        <v>0</v>
      </c>
      <c r="E74" s="6">
        <v>1.2</v>
      </c>
    </row>
    <row r="75" spans="1:5" ht="15.75">
      <c r="A75" s="617"/>
      <c r="B75" s="48" t="s">
        <v>195</v>
      </c>
      <c r="C75" s="6">
        <v>0</v>
      </c>
      <c r="D75" s="6">
        <v>0</v>
      </c>
      <c r="E75" s="6">
        <v>0</v>
      </c>
    </row>
    <row r="76" spans="1:5" ht="15.75">
      <c r="A76" s="617"/>
      <c r="B76" s="48" t="s">
        <v>196</v>
      </c>
      <c r="C76" s="6">
        <v>13.57</v>
      </c>
      <c r="D76" s="6">
        <v>2.7730799999999998</v>
      </c>
      <c r="E76" s="6">
        <v>14.593509999999998</v>
      </c>
    </row>
    <row r="77" spans="1:5" ht="15.75">
      <c r="A77" s="617"/>
      <c r="B77" s="48" t="s">
        <v>197</v>
      </c>
      <c r="C77" s="6">
        <v>13.35</v>
      </c>
      <c r="D77" s="6">
        <v>0.3125</v>
      </c>
      <c r="E77" s="6">
        <v>0.93332999999999999</v>
      </c>
    </row>
    <row r="78" spans="1:5" ht="15.75">
      <c r="A78" s="617"/>
      <c r="B78" s="48" t="s">
        <v>198</v>
      </c>
      <c r="C78" s="6">
        <v>0</v>
      </c>
      <c r="D78" s="6">
        <v>0</v>
      </c>
      <c r="E78" s="6">
        <v>0</v>
      </c>
    </row>
    <row r="79" spans="1:5" ht="15.75">
      <c r="A79" s="617"/>
      <c r="B79" s="48" t="s">
        <v>199</v>
      </c>
      <c r="C79" s="6">
        <v>31.99</v>
      </c>
      <c r="D79" s="6">
        <v>22.167900000000003</v>
      </c>
      <c r="E79" s="6">
        <v>15.96407</v>
      </c>
    </row>
    <row r="80" spans="1:5" ht="15.75">
      <c r="A80" s="617"/>
      <c r="B80" s="48" t="s">
        <v>200</v>
      </c>
      <c r="C80" s="6">
        <v>255.17</v>
      </c>
      <c r="D80" s="6">
        <v>80.396500000000003</v>
      </c>
      <c r="E80" s="6">
        <v>102.01665000000001</v>
      </c>
    </row>
    <row r="81" spans="1:5" ht="15.75">
      <c r="A81" s="617"/>
      <c r="B81" s="48" t="s">
        <v>201</v>
      </c>
      <c r="C81" s="6">
        <v>11.21</v>
      </c>
      <c r="D81" s="6">
        <v>3.9733299999999998</v>
      </c>
      <c r="E81" s="6">
        <v>7.8291700000000004</v>
      </c>
    </row>
    <row r="82" spans="1:5" ht="15.75">
      <c r="A82" s="617"/>
      <c r="B82" s="48" t="s">
        <v>202</v>
      </c>
      <c r="C82" s="6">
        <v>80.13</v>
      </c>
      <c r="D82" s="6">
        <v>101.99675000000001</v>
      </c>
      <c r="E82" s="6">
        <v>97.819780000000009</v>
      </c>
    </row>
    <row r="83" spans="1:5" ht="15.75">
      <c r="A83" s="617"/>
      <c r="B83" s="48" t="s">
        <v>203</v>
      </c>
      <c r="C83" s="6">
        <v>24.62</v>
      </c>
      <c r="D83" s="6">
        <v>6.1092500000000003</v>
      </c>
      <c r="E83" s="6">
        <v>12.900259999999999</v>
      </c>
    </row>
    <row r="84" spans="1:5" ht="15.75">
      <c r="A84" s="617"/>
      <c r="B84" s="48" t="s">
        <v>204</v>
      </c>
      <c r="C84" s="6">
        <v>0</v>
      </c>
      <c r="D84" s="6">
        <v>0</v>
      </c>
      <c r="E84" s="6">
        <v>0</v>
      </c>
    </row>
    <row r="85" spans="1:5" ht="15.75">
      <c r="A85" s="617"/>
      <c r="B85" s="48" t="s">
        <v>205</v>
      </c>
      <c r="C85" s="6">
        <v>18.64</v>
      </c>
      <c r="D85" s="6">
        <v>11.373329999999999</v>
      </c>
      <c r="E85" s="6">
        <v>17.533170000000002</v>
      </c>
    </row>
    <row r="86" spans="1:5" ht="15.75">
      <c r="A86" s="617"/>
      <c r="B86" s="48" t="s">
        <v>206</v>
      </c>
      <c r="C86" s="6">
        <v>5.6</v>
      </c>
      <c r="D86" s="6">
        <v>4.5</v>
      </c>
      <c r="E86" s="6">
        <v>3.32</v>
      </c>
    </row>
    <row r="87" spans="1:5" ht="15.75">
      <c r="A87" s="617"/>
      <c r="B87" s="48" t="s">
        <v>207</v>
      </c>
      <c r="C87" s="6">
        <v>300.10000000000002</v>
      </c>
      <c r="D87" s="6">
        <v>111.51258</v>
      </c>
      <c r="E87" s="6">
        <v>110.03100000000001</v>
      </c>
    </row>
    <row r="88" spans="1:5" ht="15.75">
      <c r="A88" s="617"/>
      <c r="B88" s="48" t="s">
        <v>208</v>
      </c>
      <c r="C88" s="6">
        <v>0</v>
      </c>
      <c r="D88" s="6">
        <v>0</v>
      </c>
      <c r="E88" s="6">
        <v>18220.814329999997</v>
      </c>
    </row>
    <row r="89" spans="1:5" ht="15.75">
      <c r="A89" s="617"/>
      <c r="B89" s="48" t="s">
        <v>209</v>
      </c>
      <c r="C89" s="6">
        <v>5.16</v>
      </c>
      <c r="D89" s="6">
        <v>21.473330000000001</v>
      </c>
      <c r="E89" s="6">
        <v>127.2</v>
      </c>
    </row>
    <row r="90" spans="1:5" ht="15.75">
      <c r="A90" s="617"/>
      <c r="B90" s="48" t="s">
        <v>210</v>
      </c>
      <c r="C90" s="6">
        <v>85.62</v>
      </c>
      <c r="D90" s="6">
        <v>85.16</v>
      </c>
      <c r="E90" s="6">
        <v>130.88</v>
      </c>
    </row>
    <row r="91" spans="1:5" ht="15.75">
      <c r="A91" s="617"/>
      <c r="B91" s="48" t="s">
        <v>211</v>
      </c>
      <c r="C91" s="6">
        <v>6.47</v>
      </c>
      <c r="D91" s="6">
        <v>6.8583299999999996</v>
      </c>
      <c r="E91" s="6">
        <v>9.2650000000000006</v>
      </c>
    </row>
    <row r="92" spans="1:5" ht="15.75">
      <c r="A92" s="617"/>
      <c r="B92" s="48" t="s">
        <v>212</v>
      </c>
      <c r="C92" s="6">
        <v>2.87</v>
      </c>
      <c r="D92" s="6">
        <v>36.473330000000004</v>
      </c>
      <c r="E92" s="6">
        <v>13.5</v>
      </c>
    </row>
    <row r="93" spans="1:5" ht="15.75">
      <c r="A93" s="617"/>
      <c r="B93" s="48" t="s">
        <v>213</v>
      </c>
      <c r="C93" s="6">
        <v>92.07</v>
      </c>
      <c r="D93" s="6">
        <v>128.51758000000001</v>
      </c>
      <c r="E93" s="6">
        <v>110.675</v>
      </c>
    </row>
    <row r="94" spans="1:5" ht="15.75">
      <c r="A94" s="617"/>
      <c r="B94" s="48" t="s">
        <v>214</v>
      </c>
      <c r="C94" s="6">
        <v>21.45</v>
      </c>
      <c r="D94" s="6">
        <v>9.8466699999999996</v>
      </c>
      <c r="E94" s="6">
        <v>9.8395799999999998</v>
      </c>
    </row>
    <row r="95" spans="1:5" ht="15.75">
      <c r="A95" s="617"/>
      <c r="B95" s="48" t="s">
        <v>215</v>
      </c>
      <c r="C95" s="6">
        <v>0</v>
      </c>
      <c r="D95" s="6">
        <v>0.112</v>
      </c>
      <c r="E95" s="6">
        <v>0</v>
      </c>
    </row>
    <row r="96" spans="1:5" ht="15.75">
      <c r="A96" s="617"/>
      <c r="B96" s="48" t="s">
        <v>216</v>
      </c>
      <c r="C96" s="6">
        <v>4.1399999999999997</v>
      </c>
      <c r="D96" s="6">
        <v>0.4</v>
      </c>
      <c r="E96" s="6">
        <v>2.2434600000000002</v>
      </c>
    </row>
    <row r="97" spans="1:5" ht="15.75">
      <c r="A97" s="617"/>
      <c r="B97" s="48" t="s">
        <v>217</v>
      </c>
      <c r="C97" s="6">
        <v>57.31</v>
      </c>
      <c r="D97" s="6">
        <v>116.86708999999999</v>
      </c>
      <c r="E97" s="6">
        <v>150.76079999999999</v>
      </c>
    </row>
    <row r="98" spans="1:5" ht="15.75">
      <c r="A98" s="617"/>
      <c r="B98" s="48" t="s">
        <v>218</v>
      </c>
      <c r="C98" s="6">
        <v>0.13</v>
      </c>
      <c r="D98" s="6">
        <v>3.3333300000000001</v>
      </c>
      <c r="E98" s="6">
        <v>0.33229999999999998</v>
      </c>
    </row>
    <row r="99" spans="1:5" ht="15.75">
      <c r="A99" s="617"/>
      <c r="B99" s="48" t="s">
        <v>219</v>
      </c>
      <c r="C99" s="6">
        <v>2.82</v>
      </c>
      <c r="D99" s="6">
        <v>0</v>
      </c>
      <c r="E99" s="6">
        <v>0.4375</v>
      </c>
    </row>
    <row r="100" spans="1:5" ht="15.75">
      <c r="A100" s="617"/>
      <c r="B100" s="48" t="s">
        <v>220</v>
      </c>
      <c r="C100" s="6">
        <v>125.76</v>
      </c>
      <c r="D100" s="6">
        <v>1621.5579700000001</v>
      </c>
      <c r="E100" s="6">
        <v>1200.77916</v>
      </c>
    </row>
    <row r="101" spans="1:5" ht="15.75">
      <c r="A101" s="617"/>
      <c r="B101" s="48" t="s">
        <v>221</v>
      </c>
      <c r="C101" s="6">
        <v>17.670000000000002</v>
      </c>
      <c r="D101" s="6">
        <v>2.9479199999999999</v>
      </c>
      <c r="E101" s="6">
        <v>1.8</v>
      </c>
    </row>
    <row r="102" spans="1:5" ht="15.75">
      <c r="A102" s="617"/>
      <c r="B102" s="48" t="s">
        <v>222</v>
      </c>
      <c r="C102" s="6">
        <v>10.65</v>
      </c>
      <c r="D102" s="6">
        <v>19.04</v>
      </c>
      <c r="E102" s="6">
        <v>2.4849999999999999</v>
      </c>
    </row>
    <row r="103" spans="1:5" ht="15.75">
      <c r="A103" s="617"/>
      <c r="B103" s="48" t="s">
        <v>223</v>
      </c>
      <c r="C103" s="6">
        <v>0</v>
      </c>
      <c r="D103" s="6">
        <v>3.2681900000000002</v>
      </c>
      <c r="E103" s="6">
        <v>0</v>
      </c>
    </row>
    <row r="104" spans="1:5" ht="15.75">
      <c r="A104" s="617"/>
      <c r="B104" s="48" t="s">
        <v>224</v>
      </c>
      <c r="C104" s="6">
        <v>466.19</v>
      </c>
      <c r="D104" s="6">
        <v>479.11986999999999</v>
      </c>
      <c r="E104" s="6">
        <v>368.58737000000002</v>
      </c>
    </row>
    <row r="105" spans="1:5" ht="15.75">
      <c r="A105" s="617"/>
      <c r="B105" s="48" t="s">
        <v>225</v>
      </c>
      <c r="C105" s="6">
        <v>17.440000000000001</v>
      </c>
      <c r="D105" s="6">
        <v>5.6020599999999998</v>
      </c>
      <c r="E105" s="6">
        <v>4.37507</v>
      </c>
    </row>
    <row r="106" spans="1:5" ht="15.75">
      <c r="A106" s="617"/>
      <c r="B106" s="48" t="s">
        <v>226</v>
      </c>
      <c r="C106" s="6">
        <v>12.49</v>
      </c>
      <c r="D106" s="6">
        <v>3.3210000000000002</v>
      </c>
      <c r="E106" s="6">
        <v>2.6</v>
      </c>
    </row>
    <row r="107" spans="1:5" ht="15.75">
      <c r="A107" s="617"/>
      <c r="B107" s="48" t="s">
        <v>227</v>
      </c>
      <c r="C107" s="6">
        <v>0</v>
      </c>
      <c r="D107" s="6">
        <v>2.95</v>
      </c>
      <c r="E107" s="6">
        <v>0.25</v>
      </c>
    </row>
    <row r="108" spans="1:5" ht="15.75">
      <c r="A108" s="617"/>
      <c r="B108" s="48" t="s">
        <v>228</v>
      </c>
      <c r="C108" s="6">
        <v>0</v>
      </c>
      <c r="D108" s="6">
        <v>1.15273</v>
      </c>
      <c r="E108" s="6">
        <v>0</v>
      </c>
    </row>
    <row r="109" spans="1:5" ht="15.75">
      <c r="A109" s="617"/>
      <c r="B109" s="48" t="s">
        <v>229</v>
      </c>
      <c r="C109" s="6">
        <v>32.57</v>
      </c>
      <c r="D109" s="6">
        <v>82.936290000000014</v>
      </c>
      <c r="E109" s="6">
        <v>121.89976000000001</v>
      </c>
    </row>
    <row r="110" spans="1:5" ht="15.75">
      <c r="A110" s="617"/>
      <c r="B110" s="48" t="s">
        <v>230</v>
      </c>
      <c r="C110" s="6">
        <v>100.55</v>
      </c>
      <c r="D110" s="6">
        <v>21.22343</v>
      </c>
      <c r="E110" s="6">
        <v>81.25</v>
      </c>
    </row>
    <row r="111" spans="1:5" ht="15.75">
      <c r="A111" s="617"/>
      <c r="B111" s="48" t="s">
        <v>231</v>
      </c>
      <c r="C111" s="6">
        <v>0.27</v>
      </c>
      <c r="D111" s="6">
        <v>0</v>
      </c>
      <c r="E111" s="6">
        <v>0</v>
      </c>
    </row>
    <row r="112" spans="1:5" ht="15.75">
      <c r="A112" s="617"/>
      <c r="B112" s="48" t="s">
        <v>232</v>
      </c>
      <c r="C112" s="6">
        <v>26.35</v>
      </c>
      <c r="D112" s="6">
        <v>34.028440000000003</v>
      </c>
      <c r="E112" s="6">
        <v>24.423290000000001</v>
      </c>
    </row>
    <row r="113" spans="1:5" ht="15.75">
      <c r="A113" s="617"/>
      <c r="B113" s="48" t="s">
        <v>233</v>
      </c>
      <c r="C113" s="6">
        <v>2964.86</v>
      </c>
      <c r="D113" s="6">
        <v>3544.8573600000009</v>
      </c>
      <c r="E113" s="6">
        <v>2973.3497899999998</v>
      </c>
    </row>
    <row r="114" spans="1:5" ht="15.75">
      <c r="A114" s="617"/>
      <c r="B114" s="48" t="s">
        <v>234</v>
      </c>
      <c r="C114" s="6">
        <v>2431.9</v>
      </c>
      <c r="D114" s="6">
        <v>1766.5271599999996</v>
      </c>
      <c r="E114" s="6">
        <v>1713.5974199999998</v>
      </c>
    </row>
    <row r="115" spans="1:5" ht="15.75">
      <c r="A115" s="617"/>
      <c r="B115" s="48" t="s">
        <v>235</v>
      </c>
      <c r="C115" s="6">
        <v>0</v>
      </c>
      <c r="D115" s="6">
        <v>0</v>
      </c>
      <c r="E115" s="6">
        <v>0</v>
      </c>
    </row>
    <row r="116" spans="1:5" ht="15.75">
      <c r="A116" s="617"/>
      <c r="B116" s="48" t="s">
        <v>236</v>
      </c>
      <c r="C116" s="6">
        <v>0</v>
      </c>
      <c r="D116" s="6">
        <v>8.5333299999999994</v>
      </c>
      <c r="E116" s="6">
        <v>0.57374999999999998</v>
      </c>
    </row>
    <row r="117" spans="1:5" ht="15.75">
      <c r="A117" s="617"/>
      <c r="B117" s="48" t="s">
        <v>237</v>
      </c>
      <c r="C117" s="6">
        <v>1087.82</v>
      </c>
      <c r="D117" s="6">
        <v>351.06506999999993</v>
      </c>
      <c r="E117" s="6">
        <v>196.82721999999998</v>
      </c>
    </row>
    <row r="118" spans="1:5" ht="15.75">
      <c r="A118" s="617"/>
      <c r="B118" s="48" t="s">
        <v>238</v>
      </c>
      <c r="C118" s="6">
        <v>56.23</v>
      </c>
      <c r="D118" s="6">
        <v>12.619489999999999</v>
      </c>
      <c r="E118" s="6">
        <v>19.231650000000002</v>
      </c>
    </row>
    <row r="119" spans="1:5" ht="15.75">
      <c r="A119" s="617"/>
      <c r="B119" s="48" t="s">
        <v>239</v>
      </c>
      <c r="C119" s="6">
        <v>17.170000000000002</v>
      </c>
      <c r="D119" s="6">
        <v>94.210830000000001</v>
      </c>
      <c r="E119" s="6">
        <v>9.4833300000000005</v>
      </c>
    </row>
    <row r="120" spans="1:5" ht="15.75">
      <c r="A120" s="617"/>
      <c r="B120" s="48" t="s">
        <v>240</v>
      </c>
      <c r="C120" s="6">
        <v>0.03</v>
      </c>
      <c r="D120" s="6">
        <v>0</v>
      </c>
      <c r="E120" s="6">
        <v>0.6</v>
      </c>
    </row>
    <row r="121" spans="1:5" ht="15.75">
      <c r="A121" s="617"/>
      <c r="B121" s="48" t="s">
        <v>241</v>
      </c>
      <c r="C121" s="6">
        <v>7.92</v>
      </c>
      <c r="D121" s="6">
        <v>10.46457</v>
      </c>
      <c r="E121" s="6">
        <v>22.834079999999997</v>
      </c>
    </row>
    <row r="122" spans="1:5" ht="15.75">
      <c r="A122" s="617"/>
      <c r="B122" s="48" t="s">
        <v>242</v>
      </c>
      <c r="C122" s="6">
        <v>134.47999999999999</v>
      </c>
      <c r="D122" s="6">
        <v>129.00707</v>
      </c>
      <c r="E122" s="6">
        <v>37.90453999999999</v>
      </c>
    </row>
    <row r="123" spans="1:5" ht="15.75">
      <c r="A123" s="617"/>
      <c r="B123" s="48" t="s">
        <v>243</v>
      </c>
      <c r="C123" s="6">
        <v>39.979999999999997</v>
      </c>
      <c r="D123" s="6">
        <v>28.50836</v>
      </c>
      <c r="E123" s="6">
        <v>26.008749999999999</v>
      </c>
    </row>
    <row r="124" spans="1:5" ht="15.75">
      <c r="A124" s="617"/>
      <c r="B124" s="48" t="s">
        <v>244</v>
      </c>
      <c r="C124" s="6">
        <v>2.36</v>
      </c>
      <c r="D124" s="6">
        <v>3.8901300000000001</v>
      </c>
      <c r="E124" s="6">
        <v>17.583099999999998</v>
      </c>
    </row>
    <row r="125" spans="1:5" ht="15.75">
      <c r="A125" s="617"/>
      <c r="B125" s="48" t="s">
        <v>245</v>
      </c>
      <c r="C125" s="6">
        <v>24.8</v>
      </c>
      <c r="D125" s="6">
        <v>15.187460000000002</v>
      </c>
      <c r="E125" s="6">
        <v>29.441279999999999</v>
      </c>
    </row>
    <row r="126" spans="1:5" ht="15.75">
      <c r="A126" s="617"/>
      <c r="B126" s="48" t="s">
        <v>246</v>
      </c>
      <c r="C126" s="6">
        <v>0</v>
      </c>
      <c r="D126" s="6">
        <v>0</v>
      </c>
      <c r="E126" s="6">
        <v>0</v>
      </c>
    </row>
    <row r="127" spans="1:5" ht="15.75">
      <c r="A127" s="617"/>
      <c r="B127" s="48" t="s">
        <v>247</v>
      </c>
      <c r="C127" s="8">
        <v>0</v>
      </c>
      <c r="D127" s="8">
        <v>0</v>
      </c>
      <c r="E127" s="8">
        <v>0</v>
      </c>
    </row>
    <row r="128" spans="1:5" ht="15.75">
      <c r="A128" s="617"/>
      <c r="B128" s="48" t="s">
        <v>248</v>
      </c>
      <c r="C128" s="8">
        <v>4.05</v>
      </c>
      <c r="D128" s="8">
        <v>2.5210699999999999</v>
      </c>
      <c r="E128" s="8">
        <v>0.41867999999999994</v>
      </c>
    </row>
    <row r="129" spans="1:5" ht="15.75">
      <c r="A129" s="617"/>
      <c r="B129" s="48" t="s">
        <v>249</v>
      </c>
      <c r="C129" s="8">
        <v>2.27</v>
      </c>
      <c r="D129" s="8">
        <v>3.3435300000000003</v>
      </c>
      <c r="E129" s="8">
        <v>0.30149999999999999</v>
      </c>
    </row>
    <row r="130" spans="1:5" ht="15.75">
      <c r="A130" s="617"/>
      <c r="B130" s="48" t="s">
        <v>250</v>
      </c>
      <c r="C130" s="8">
        <v>2.59</v>
      </c>
      <c r="D130" s="8">
        <v>83.571250000000006</v>
      </c>
      <c r="E130" s="8">
        <v>70.362499999999997</v>
      </c>
    </row>
    <row r="131" spans="1:5" ht="16.5" thickBot="1">
      <c r="A131" s="618"/>
      <c r="B131" s="48" t="s">
        <v>251</v>
      </c>
      <c r="C131" s="8">
        <v>0</v>
      </c>
      <c r="D131" s="8">
        <v>0</v>
      </c>
      <c r="E131" s="8">
        <v>0</v>
      </c>
    </row>
    <row r="132" spans="1:5" ht="16.5" thickBot="1">
      <c r="A132" s="584" t="s">
        <v>49</v>
      </c>
      <c r="B132" s="585"/>
      <c r="C132" s="2">
        <f>SUM(C44:C131)</f>
        <v>15856.099999999999</v>
      </c>
      <c r="D132" s="2">
        <v>17137.339430000004</v>
      </c>
      <c r="E132" s="2">
        <v>33420.918690000013</v>
      </c>
    </row>
    <row r="137" spans="1:5">
      <c r="A137" t="s">
        <v>1874</v>
      </c>
      <c r="E137" t="s">
        <v>1875</v>
      </c>
    </row>
    <row r="138" spans="1:5" ht="15.75" thickBot="1">
      <c r="A138" t="s">
        <v>64</v>
      </c>
      <c r="E138" t="s">
        <v>62</v>
      </c>
    </row>
    <row r="139" spans="1:5" ht="15.75">
      <c r="A139" s="578" t="s">
        <v>57</v>
      </c>
      <c r="B139" s="578" t="s">
        <v>59</v>
      </c>
      <c r="C139" s="572" t="s">
        <v>61</v>
      </c>
      <c r="D139" s="573"/>
      <c r="E139" s="573"/>
    </row>
    <row r="140" spans="1:5" ht="16.5" thickBot="1">
      <c r="A140" s="579"/>
      <c r="B140" s="579"/>
      <c r="C140" s="575" t="s">
        <v>63</v>
      </c>
      <c r="D140" s="576"/>
      <c r="E140" s="577"/>
    </row>
    <row r="141" spans="1:5" ht="16.5" thickBot="1">
      <c r="A141" s="16" t="s">
        <v>58</v>
      </c>
      <c r="B141" s="16" t="s">
        <v>60</v>
      </c>
      <c r="C141" s="4">
        <v>2014</v>
      </c>
      <c r="D141" s="4">
        <v>2015</v>
      </c>
      <c r="E141" s="4">
        <v>2016</v>
      </c>
    </row>
    <row r="142" spans="1:5" ht="16.5" thickBot="1">
      <c r="A142" s="5" t="s">
        <v>461</v>
      </c>
      <c r="B142" s="68" t="s">
        <v>462</v>
      </c>
      <c r="C142" s="6"/>
      <c r="D142" s="75">
        <v>112</v>
      </c>
      <c r="E142" s="75">
        <v>248</v>
      </c>
    </row>
    <row r="143" spans="1:5" ht="16.5" thickBot="1">
      <c r="A143" s="5"/>
      <c r="B143" s="69" t="s">
        <v>463</v>
      </c>
      <c r="C143" s="6"/>
      <c r="D143" s="76">
        <v>594</v>
      </c>
      <c r="E143" s="75">
        <v>982</v>
      </c>
    </row>
    <row r="144" spans="1:5" ht="16.5" thickBot="1">
      <c r="A144" s="5"/>
      <c r="B144" s="69" t="s">
        <v>464</v>
      </c>
      <c r="C144" s="6"/>
      <c r="D144" s="77">
        <v>2934</v>
      </c>
      <c r="E144" s="78">
        <v>1922</v>
      </c>
    </row>
    <row r="145" spans="1:5" ht="16.5" thickBot="1">
      <c r="A145" s="5"/>
      <c r="B145" s="69" t="s">
        <v>465</v>
      </c>
      <c r="C145" s="6"/>
      <c r="D145" s="76">
        <v>223</v>
      </c>
      <c r="E145" s="75">
        <v>200</v>
      </c>
    </row>
    <row r="146" spans="1:5" ht="16.5" thickBot="1">
      <c r="A146" s="5"/>
      <c r="B146" s="69" t="s">
        <v>466</v>
      </c>
      <c r="C146" s="6"/>
      <c r="D146" s="76">
        <v>2022</v>
      </c>
      <c r="E146" s="79">
        <v>2692</v>
      </c>
    </row>
    <row r="147" spans="1:5" ht="16.5" thickBot="1">
      <c r="A147" s="5"/>
      <c r="B147" s="69" t="s">
        <v>467</v>
      </c>
      <c r="C147" s="6"/>
      <c r="D147" s="76">
        <v>3312</v>
      </c>
      <c r="E147" s="80">
        <v>3228</v>
      </c>
    </row>
    <row r="148" spans="1:5" ht="16.5" thickBot="1">
      <c r="A148" s="5"/>
      <c r="B148" s="69" t="s">
        <v>468</v>
      </c>
      <c r="C148" s="6"/>
      <c r="D148" s="76">
        <v>430</v>
      </c>
      <c r="E148" s="81">
        <v>361</v>
      </c>
    </row>
    <row r="149" spans="1:5" ht="16.5" thickBot="1">
      <c r="A149" s="5"/>
      <c r="B149" s="69" t="s">
        <v>469</v>
      </c>
      <c r="C149" s="6"/>
      <c r="D149" s="82">
        <v>246</v>
      </c>
      <c r="E149" s="83">
        <v>122</v>
      </c>
    </row>
    <row r="150" spans="1:5" ht="16.5" thickBot="1">
      <c r="A150" s="5"/>
      <c r="B150" s="69" t="s">
        <v>470</v>
      </c>
      <c r="C150" s="6"/>
      <c r="D150" s="82">
        <v>111</v>
      </c>
      <c r="E150" s="83">
        <v>113</v>
      </c>
    </row>
    <row r="151" spans="1:5" ht="16.5" thickBot="1">
      <c r="A151" s="5"/>
      <c r="B151" s="69" t="s">
        <v>471</v>
      </c>
      <c r="C151" s="6"/>
      <c r="D151" s="82">
        <v>4.4000000000000004</v>
      </c>
      <c r="E151" s="83">
        <v>31</v>
      </c>
    </row>
    <row r="152" spans="1:5" ht="16.5" thickBot="1">
      <c r="A152" s="5"/>
      <c r="B152" s="69" t="s">
        <v>472</v>
      </c>
      <c r="C152" s="6"/>
      <c r="D152" s="77">
        <v>4894</v>
      </c>
      <c r="E152" s="84">
        <v>4548</v>
      </c>
    </row>
    <row r="153" spans="1:5" ht="16.5" thickBot="1">
      <c r="A153" s="5"/>
      <c r="B153" s="69" t="s">
        <v>473</v>
      </c>
      <c r="C153" s="6"/>
      <c r="D153" s="82">
        <v>378</v>
      </c>
      <c r="E153" s="84">
        <v>643</v>
      </c>
    </row>
    <row r="154" spans="1:5" ht="16.5" thickBot="1">
      <c r="A154" s="5"/>
      <c r="B154" s="69" t="s">
        <v>474</v>
      </c>
      <c r="C154" s="6"/>
      <c r="D154" s="82">
        <v>276</v>
      </c>
      <c r="E154" s="83">
        <v>255</v>
      </c>
    </row>
    <row r="155" spans="1:5" ht="16.5" thickBot="1">
      <c r="A155" s="5"/>
      <c r="B155" s="69" t="s">
        <v>475</v>
      </c>
      <c r="C155" s="6"/>
      <c r="D155" s="82">
        <v>101</v>
      </c>
      <c r="E155" s="84">
        <v>120</v>
      </c>
    </row>
    <row r="156" spans="1:5" ht="16.5" thickBot="1">
      <c r="A156" s="5"/>
      <c r="B156" s="69" t="s">
        <v>476</v>
      </c>
      <c r="C156" s="6"/>
      <c r="D156" s="82">
        <v>426</v>
      </c>
      <c r="E156" s="84">
        <v>313</v>
      </c>
    </row>
    <row r="157" spans="1:5" ht="16.5" thickBot="1">
      <c r="A157" s="5"/>
      <c r="B157" s="69" t="s">
        <v>477</v>
      </c>
      <c r="C157" s="6"/>
      <c r="D157" s="82">
        <v>3282</v>
      </c>
      <c r="E157" s="83">
        <v>3820</v>
      </c>
    </row>
    <row r="158" spans="1:5" ht="16.5" thickBot="1">
      <c r="A158" s="5"/>
      <c r="B158" s="69" t="s">
        <v>478</v>
      </c>
      <c r="C158" s="6"/>
      <c r="D158" s="82">
        <v>359</v>
      </c>
      <c r="E158" s="83">
        <v>325</v>
      </c>
    </row>
    <row r="159" spans="1:5" ht="16.5" thickBot="1">
      <c r="A159" s="5"/>
      <c r="B159" s="69" t="s">
        <v>479</v>
      </c>
      <c r="C159" s="6"/>
      <c r="D159" s="82">
        <v>1889</v>
      </c>
      <c r="E159" s="83">
        <v>2211</v>
      </c>
    </row>
    <row r="160" spans="1:5" ht="16.5" thickBot="1">
      <c r="A160" s="5"/>
      <c r="B160" s="69" t="s">
        <v>480</v>
      </c>
      <c r="C160" s="6"/>
      <c r="D160" s="82">
        <v>3043</v>
      </c>
      <c r="E160" s="83">
        <v>2975</v>
      </c>
    </row>
    <row r="161" spans="1:5" ht="16.5" thickBot="1">
      <c r="A161" s="5"/>
      <c r="B161" s="69" t="s">
        <v>481</v>
      </c>
      <c r="C161" s="6"/>
      <c r="D161" s="82">
        <v>128</v>
      </c>
      <c r="E161" s="586">
        <v>831</v>
      </c>
    </row>
    <row r="162" spans="1:5" ht="16.5" thickBot="1">
      <c r="A162" s="5"/>
      <c r="B162" s="69" t="s">
        <v>482</v>
      </c>
      <c r="C162" s="6"/>
      <c r="D162" s="82">
        <v>335</v>
      </c>
      <c r="E162" s="587"/>
    </row>
    <row r="163" spans="1:5" ht="16.5" thickBot="1">
      <c r="A163" s="5"/>
      <c r="B163" s="69" t="s">
        <v>483</v>
      </c>
      <c r="C163" s="6"/>
      <c r="D163" s="82">
        <v>1960</v>
      </c>
      <c r="E163" s="83">
        <v>1920</v>
      </c>
    </row>
    <row r="164" spans="1:5" ht="16.5" thickBot="1">
      <c r="A164" s="5"/>
      <c r="B164" s="69" t="s">
        <v>484</v>
      </c>
      <c r="C164" s="6"/>
      <c r="D164" s="82">
        <v>3090</v>
      </c>
      <c r="E164" s="83">
        <v>3292</v>
      </c>
    </row>
    <row r="165" spans="1:5" ht="16.5" thickBot="1">
      <c r="A165" s="5"/>
      <c r="B165" s="69" t="s">
        <v>485</v>
      </c>
      <c r="C165" s="6"/>
      <c r="D165" s="82">
        <v>24</v>
      </c>
      <c r="E165" s="83">
        <v>8</v>
      </c>
    </row>
    <row r="166" spans="1:5" ht="16.5" thickBot="1">
      <c r="A166" s="5"/>
      <c r="B166" s="69" t="s">
        <v>486</v>
      </c>
      <c r="C166" s="6"/>
      <c r="D166" s="82">
        <v>106</v>
      </c>
      <c r="E166" s="83">
        <v>61</v>
      </c>
    </row>
    <row r="167" spans="1:5" ht="16.5" thickBot="1">
      <c r="A167" s="5"/>
      <c r="B167" s="69" t="s">
        <v>487</v>
      </c>
      <c r="C167" s="6"/>
      <c r="D167" s="82">
        <v>22</v>
      </c>
      <c r="E167" s="83">
        <v>19</v>
      </c>
    </row>
    <row r="168" spans="1:5" ht="16.5" thickBot="1">
      <c r="A168" s="5"/>
      <c r="B168" s="69" t="s">
        <v>488</v>
      </c>
      <c r="C168" s="6"/>
      <c r="D168" s="82">
        <v>86</v>
      </c>
      <c r="E168" s="83">
        <v>63</v>
      </c>
    </row>
    <row r="169" spans="1:5" ht="16.5" thickBot="1">
      <c r="A169" s="5"/>
      <c r="B169" s="69" t="s">
        <v>489</v>
      </c>
      <c r="C169" s="6"/>
      <c r="D169" s="82">
        <v>76</v>
      </c>
      <c r="E169" s="83">
        <v>75</v>
      </c>
    </row>
    <row r="170" spans="1:5" ht="16.5" thickBot="1">
      <c r="A170" s="5"/>
      <c r="B170" s="69" t="s">
        <v>490</v>
      </c>
      <c r="C170" s="6"/>
      <c r="D170" s="82">
        <v>738</v>
      </c>
      <c r="E170" s="83">
        <v>674</v>
      </c>
    </row>
    <row r="171" spans="1:5" ht="16.5" thickBot="1">
      <c r="A171" s="5"/>
      <c r="B171" s="69" t="s">
        <v>491</v>
      </c>
      <c r="C171" s="6"/>
      <c r="D171" s="82">
        <v>344</v>
      </c>
      <c r="E171" s="83">
        <v>420</v>
      </c>
    </row>
    <row r="172" spans="1:5" ht="16.5" thickBot="1">
      <c r="A172" s="5"/>
      <c r="B172" s="69" t="s">
        <v>492</v>
      </c>
      <c r="C172" s="6"/>
      <c r="D172" s="82">
        <v>145</v>
      </c>
      <c r="E172" s="83">
        <v>139</v>
      </c>
    </row>
    <row r="173" spans="1:5" ht="16.5" thickBot="1">
      <c r="A173" s="5"/>
      <c r="B173" s="69" t="s">
        <v>493</v>
      </c>
      <c r="C173" s="6"/>
      <c r="D173" s="82">
        <v>5970</v>
      </c>
      <c r="E173" s="83">
        <v>5377</v>
      </c>
    </row>
    <row r="174" spans="1:5" ht="16.5" thickBot="1">
      <c r="A174" s="5"/>
      <c r="B174" s="69" t="s">
        <v>494</v>
      </c>
      <c r="C174" s="6"/>
      <c r="D174" s="82">
        <v>128</v>
      </c>
      <c r="E174" s="83">
        <v>157</v>
      </c>
    </row>
    <row r="175" spans="1:5" ht="16.5" thickBot="1">
      <c r="A175" s="5"/>
      <c r="B175" s="69" t="s">
        <v>495</v>
      </c>
      <c r="C175" s="6"/>
      <c r="D175" s="82">
        <v>327</v>
      </c>
      <c r="E175" s="85">
        <v>250</v>
      </c>
    </row>
    <row r="176" spans="1:5" ht="16.5" thickBot="1">
      <c r="A176" s="5"/>
      <c r="B176" s="69" t="s">
        <v>496</v>
      </c>
      <c r="C176" s="6"/>
      <c r="D176" s="82">
        <v>537</v>
      </c>
      <c r="E176" s="86">
        <v>852</v>
      </c>
    </row>
    <row r="177" spans="1:5" ht="16.5" thickBot="1">
      <c r="A177" s="5"/>
      <c r="B177" s="69" t="s">
        <v>497</v>
      </c>
      <c r="C177" s="6"/>
      <c r="D177" s="82">
        <v>287</v>
      </c>
      <c r="E177" s="85">
        <v>278</v>
      </c>
    </row>
    <row r="178" spans="1:5" ht="16.5" thickBot="1">
      <c r="A178" s="5"/>
      <c r="B178" s="69" t="s">
        <v>498</v>
      </c>
      <c r="C178" s="6"/>
      <c r="D178" s="82">
        <v>351</v>
      </c>
      <c r="E178" s="83">
        <v>350</v>
      </c>
    </row>
    <row r="179" spans="1:5" ht="16.5" thickBot="1">
      <c r="A179" s="5"/>
      <c r="B179" s="69" t="s">
        <v>499</v>
      </c>
      <c r="C179" s="6"/>
      <c r="D179" s="82">
        <v>932</v>
      </c>
      <c r="E179" s="83">
        <v>1132</v>
      </c>
    </row>
    <row r="180" spans="1:5" ht="16.5" thickBot="1">
      <c r="A180" s="5"/>
      <c r="B180" s="69" t="s">
        <v>500</v>
      </c>
      <c r="C180" s="6"/>
      <c r="D180" s="82">
        <v>180</v>
      </c>
      <c r="E180" s="83">
        <v>174</v>
      </c>
    </row>
    <row r="181" spans="1:5" ht="16.5" thickBot="1">
      <c r="A181" s="5"/>
      <c r="B181" s="69" t="s">
        <v>501</v>
      </c>
      <c r="C181" s="6"/>
      <c r="D181" s="82">
        <v>905</v>
      </c>
      <c r="E181" s="83">
        <v>1704</v>
      </c>
    </row>
    <row r="182" spans="1:5" ht="16.5" thickBot="1">
      <c r="A182" s="5"/>
      <c r="B182" s="69" t="s">
        <v>502</v>
      </c>
      <c r="C182" s="6"/>
      <c r="D182" s="82">
        <v>2857</v>
      </c>
      <c r="E182" s="83">
        <v>3350</v>
      </c>
    </row>
    <row r="183" spans="1:5" ht="16.5" thickBot="1">
      <c r="A183" s="5"/>
      <c r="B183" s="70" t="s">
        <v>503</v>
      </c>
      <c r="C183" s="6"/>
      <c r="D183" s="87">
        <f t="shared" ref="D183" si="0">SUM(D143:D182)</f>
        <v>44052.4</v>
      </c>
      <c r="E183" s="87">
        <f>SUM(E142:E182)</f>
        <v>46235</v>
      </c>
    </row>
    <row r="184" spans="1:5" ht="16.5" thickBot="1">
      <c r="A184" s="5"/>
      <c r="B184" s="69" t="s">
        <v>504</v>
      </c>
      <c r="C184" s="6"/>
      <c r="D184" s="82">
        <v>13203</v>
      </c>
      <c r="E184" s="83">
        <v>12801</v>
      </c>
    </row>
    <row r="185" spans="1:5" ht="16.5" thickBot="1">
      <c r="A185" s="5"/>
      <c r="B185" s="69" t="s">
        <v>505</v>
      </c>
      <c r="C185" s="6"/>
      <c r="D185" s="82">
        <v>19276</v>
      </c>
      <c r="E185" s="83">
        <v>16370</v>
      </c>
    </row>
    <row r="186" spans="1:5" ht="16.5" thickBot="1">
      <c r="A186" s="5"/>
      <c r="B186" s="69" t="s">
        <v>506</v>
      </c>
      <c r="C186" s="6"/>
      <c r="D186" s="88">
        <v>3110</v>
      </c>
      <c r="E186" s="83">
        <v>2300</v>
      </c>
    </row>
    <row r="187" spans="1:5" ht="16.5" thickBot="1">
      <c r="A187" s="5"/>
      <c r="B187" s="69" t="s">
        <v>507</v>
      </c>
      <c r="C187" s="6"/>
      <c r="D187" s="82">
        <v>3397</v>
      </c>
      <c r="E187" s="83">
        <v>2983</v>
      </c>
    </row>
    <row r="188" spans="1:5" ht="16.5" thickBot="1">
      <c r="A188" s="5"/>
      <c r="B188" s="69" t="s">
        <v>508</v>
      </c>
      <c r="C188" s="6"/>
      <c r="D188" s="82">
        <v>586</v>
      </c>
      <c r="E188" s="83">
        <v>355</v>
      </c>
    </row>
    <row r="189" spans="1:5" ht="16.5" thickBot="1">
      <c r="A189" s="5"/>
      <c r="B189" s="69" t="s">
        <v>509</v>
      </c>
      <c r="C189" s="6"/>
      <c r="D189" s="82">
        <v>4179</v>
      </c>
      <c r="E189" s="83">
        <v>2984</v>
      </c>
    </row>
    <row r="190" spans="1:5" ht="16.5" thickBot="1">
      <c r="A190" s="5"/>
      <c r="B190" s="71" t="s">
        <v>510</v>
      </c>
      <c r="C190" s="6"/>
      <c r="D190" s="77">
        <v>1290</v>
      </c>
      <c r="E190" s="84">
        <v>12902</v>
      </c>
    </row>
    <row r="191" spans="1:5" ht="16.5" thickBot="1">
      <c r="A191" s="5"/>
      <c r="B191" s="71" t="s">
        <v>511</v>
      </c>
      <c r="C191" s="6"/>
      <c r="D191" s="77">
        <v>1068</v>
      </c>
      <c r="E191" s="84">
        <v>27</v>
      </c>
    </row>
    <row r="192" spans="1:5" ht="16.5" thickBot="1">
      <c r="A192" s="5"/>
      <c r="B192" s="71" t="s">
        <v>512</v>
      </c>
      <c r="C192" s="6"/>
      <c r="D192" s="77">
        <f>75+27</f>
        <v>102</v>
      </c>
      <c r="E192" s="84">
        <v>256</v>
      </c>
    </row>
    <row r="193" spans="1:5" ht="16.5" thickBot="1">
      <c r="A193" s="5"/>
      <c r="B193" s="69" t="s">
        <v>513</v>
      </c>
      <c r="C193" s="6"/>
      <c r="D193" s="82">
        <v>5165</v>
      </c>
      <c r="E193" s="83">
        <v>6323</v>
      </c>
    </row>
    <row r="194" spans="1:5" ht="16.5" thickBot="1">
      <c r="A194" s="5"/>
      <c r="B194" s="69" t="s">
        <v>514</v>
      </c>
      <c r="C194" s="6"/>
      <c r="D194" s="82">
        <v>1248</v>
      </c>
      <c r="E194" s="83">
        <v>1492</v>
      </c>
    </row>
    <row r="195" spans="1:5" ht="16.5" thickBot="1">
      <c r="A195" s="5"/>
      <c r="B195" s="69" t="s">
        <v>515</v>
      </c>
      <c r="C195" s="6"/>
      <c r="D195" s="82">
        <v>1034</v>
      </c>
      <c r="E195" s="83">
        <v>1003</v>
      </c>
    </row>
    <row r="196" spans="1:5" ht="16.5" thickBot="1">
      <c r="A196" s="5"/>
      <c r="B196" s="71" t="s">
        <v>516</v>
      </c>
      <c r="C196" s="6"/>
      <c r="D196" s="77">
        <v>13</v>
      </c>
      <c r="E196" s="89">
        <v>23</v>
      </c>
    </row>
    <row r="197" spans="1:5" ht="27" thickBot="1">
      <c r="A197" s="7"/>
      <c r="B197" s="70" t="s">
        <v>517</v>
      </c>
      <c r="C197" s="8"/>
      <c r="D197" s="90">
        <f>SUM(D184:D196)</f>
        <v>53671</v>
      </c>
      <c r="E197" s="91">
        <f>SUM(E184:E196)</f>
        <v>59819</v>
      </c>
    </row>
    <row r="198" spans="1:5" ht="16.5" thickBot="1">
      <c r="A198" s="7"/>
      <c r="B198" s="69" t="s">
        <v>518</v>
      </c>
      <c r="C198" s="8"/>
      <c r="D198" s="82">
        <v>1386</v>
      </c>
      <c r="E198" s="92">
        <v>1545</v>
      </c>
    </row>
    <row r="199" spans="1:5" ht="16.5" thickBot="1">
      <c r="A199" s="7"/>
      <c r="B199" s="69" t="s">
        <v>519</v>
      </c>
      <c r="C199" s="8"/>
      <c r="D199" s="82">
        <v>5241</v>
      </c>
      <c r="E199" s="83">
        <v>4829</v>
      </c>
    </row>
    <row r="200" spans="1:5" ht="16.5" thickBot="1">
      <c r="A200" s="7"/>
      <c r="B200" s="69" t="s">
        <v>520</v>
      </c>
      <c r="C200" s="8"/>
      <c r="D200" s="93">
        <v>688</v>
      </c>
      <c r="E200" s="83">
        <v>819</v>
      </c>
    </row>
    <row r="201" spans="1:5" ht="16.5" thickBot="1">
      <c r="A201" s="7"/>
      <c r="B201" s="69" t="s">
        <v>521</v>
      </c>
      <c r="C201" s="8"/>
      <c r="D201" s="82">
        <v>3281</v>
      </c>
      <c r="E201" s="83">
        <v>1827</v>
      </c>
    </row>
    <row r="202" spans="1:5" ht="24" thickBot="1">
      <c r="A202" s="7"/>
      <c r="B202" s="69" t="s">
        <v>522</v>
      </c>
      <c r="C202" s="8"/>
      <c r="D202" s="82">
        <v>679</v>
      </c>
      <c r="E202" s="94">
        <v>574</v>
      </c>
    </row>
    <row r="203" spans="1:5" ht="16.5" thickBot="1">
      <c r="A203" s="7"/>
      <c r="B203" s="70" t="s">
        <v>523</v>
      </c>
      <c r="C203" s="8"/>
      <c r="D203" s="90">
        <f>SUM(D198:D202)</f>
        <v>11275</v>
      </c>
      <c r="E203" s="91">
        <f>SUM(E198:E202)</f>
        <v>9594</v>
      </c>
    </row>
    <row r="204" spans="1:5" ht="16.5" thickBot="1">
      <c r="A204" s="7"/>
      <c r="B204" s="72" t="s">
        <v>524</v>
      </c>
      <c r="C204" s="8"/>
      <c r="D204" s="82">
        <v>44</v>
      </c>
      <c r="E204" s="95">
        <v>50</v>
      </c>
    </row>
    <row r="205" spans="1:5" ht="16.5" thickBot="1">
      <c r="A205" s="7"/>
      <c r="B205" s="73" t="s">
        <v>525</v>
      </c>
      <c r="C205" s="8"/>
      <c r="D205" s="82">
        <v>91</v>
      </c>
      <c r="E205" s="95">
        <v>65</v>
      </c>
    </row>
    <row r="206" spans="1:5" ht="16.5" thickBot="1">
      <c r="A206" s="7"/>
      <c r="B206" s="72" t="s">
        <v>526</v>
      </c>
      <c r="C206" s="8"/>
      <c r="D206" s="82">
        <v>3273</v>
      </c>
      <c r="E206" s="95">
        <v>3611</v>
      </c>
    </row>
    <row r="207" spans="1:5" ht="16.5" thickBot="1">
      <c r="A207" s="7"/>
      <c r="B207" s="72" t="s">
        <v>527</v>
      </c>
      <c r="C207" s="10"/>
      <c r="D207" s="82">
        <v>2516</v>
      </c>
      <c r="E207" s="95">
        <v>4676</v>
      </c>
    </row>
    <row r="208" spans="1:5" ht="16.5" thickBot="1">
      <c r="A208" s="7"/>
      <c r="B208" s="72" t="s">
        <v>528</v>
      </c>
      <c r="C208" s="8"/>
      <c r="D208" s="82">
        <v>2884</v>
      </c>
      <c r="E208" s="95">
        <v>1278</v>
      </c>
    </row>
    <row r="209" spans="1:5" ht="16.5" thickBot="1">
      <c r="A209" s="7"/>
      <c r="B209" s="70" t="s">
        <v>529</v>
      </c>
      <c r="C209" s="8"/>
      <c r="D209" s="90">
        <f>SUM(D204:D208)</f>
        <v>8808</v>
      </c>
      <c r="E209" s="90">
        <f>SUM(E204:E208)</f>
        <v>9680</v>
      </c>
    </row>
    <row r="210" spans="1:5" ht="16.5" thickBot="1">
      <c r="A210" s="74" t="s">
        <v>530</v>
      </c>
      <c r="B210" s="74"/>
      <c r="C210" s="8"/>
      <c r="D210" s="96">
        <v>900</v>
      </c>
      <c r="E210" s="83">
        <v>1200</v>
      </c>
    </row>
    <row r="211" spans="1:5" ht="16.5" thickBot="1">
      <c r="A211" s="584" t="s">
        <v>49</v>
      </c>
      <c r="B211" s="585"/>
      <c r="C211" s="2"/>
      <c r="D211" s="97">
        <f>D210+D209+D203+D197+D183</f>
        <v>118706.4</v>
      </c>
      <c r="E211" s="97">
        <f>E210+E209+E203+E197+E183</f>
        <v>126528</v>
      </c>
    </row>
    <row r="220" spans="1:5">
      <c r="A220" t="s">
        <v>1876</v>
      </c>
      <c r="E220" t="s">
        <v>1877</v>
      </c>
    </row>
    <row r="221" spans="1:5" ht="15.75" thickBot="1">
      <c r="A221" t="s">
        <v>64</v>
      </c>
      <c r="E221" t="s">
        <v>62</v>
      </c>
    </row>
    <row r="222" spans="1:5" ht="15.75">
      <c r="A222" s="578" t="s">
        <v>57</v>
      </c>
      <c r="B222" s="578" t="s">
        <v>59</v>
      </c>
      <c r="C222" s="572" t="s">
        <v>61</v>
      </c>
      <c r="D222" s="573"/>
      <c r="E222" s="573"/>
    </row>
    <row r="223" spans="1:5" ht="16.5" thickBot="1">
      <c r="A223" s="579"/>
      <c r="B223" s="579"/>
      <c r="C223" s="575" t="s">
        <v>63</v>
      </c>
      <c r="D223" s="576"/>
      <c r="E223" s="577"/>
    </row>
    <row r="224" spans="1:5" ht="16.5" thickBot="1">
      <c r="A224" s="16" t="s">
        <v>58</v>
      </c>
      <c r="B224" s="16" t="s">
        <v>60</v>
      </c>
      <c r="C224" s="4">
        <v>2014</v>
      </c>
      <c r="D224" s="4">
        <v>2015</v>
      </c>
      <c r="E224" s="4">
        <v>2016</v>
      </c>
    </row>
    <row r="225" spans="1:5" ht="16.5">
      <c r="A225" s="149"/>
      <c r="B225" s="28" t="s">
        <v>82</v>
      </c>
      <c r="C225" s="29"/>
      <c r="D225" s="170"/>
      <c r="E225" s="170"/>
    </row>
    <row r="226" spans="1:5" ht="16.5">
      <c r="A226" s="149"/>
      <c r="B226" s="150" t="s">
        <v>664</v>
      </c>
      <c r="C226" s="171">
        <v>1139.2579999999998</v>
      </c>
      <c r="D226" s="172">
        <v>1065.1940000000002</v>
      </c>
      <c r="E226" s="172">
        <v>982.31539999999927</v>
      </c>
    </row>
    <row r="227" spans="1:5" ht="16.5">
      <c r="A227" s="149"/>
      <c r="B227" s="151" t="s">
        <v>665</v>
      </c>
      <c r="C227" s="171">
        <v>520.69599999999809</v>
      </c>
      <c r="D227" s="172">
        <v>579.66299999999922</v>
      </c>
      <c r="E227" s="172">
        <v>732.91130000000021</v>
      </c>
    </row>
    <row r="228" spans="1:5" ht="16.5">
      <c r="A228" s="149"/>
      <c r="B228" s="151" t="s">
        <v>666</v>
      </c>
      <c r="C228" s="171">
        <v>698.28299999999922</v>
      </c>
      <c r="D228" s="172">
        <v>812.09799999999996</v>
      </c>
      <c r="E228" s="172">
        <v>971.02279999999973</v>
      </c>
    </row>
    <row r="229" spans="1:5" ht="16.5">
      <c r="A229" s="149"/>
      <c r="B229" s="151" t="s">
        <v>667</v>
      </c>
      <c r="C229" s="171">
        <v>163.6179999999996</v>
      </c>
      <c r="D229" s="172">
        <v>173.00500000000022</v>
      </c>
      <c r="E229" s="172">
        <v>192.95099999999996</v>
      </c>
    </row>
    <row r="230" spans="1:5" ht="16.5">
      <c r="A230" s="149"/>
      <c r="B230" s="152" t="s">
        <v>88</v>
      </c>
      <c r="C230" s="173">
        <v>44.270999999999994</v>
      </c>
      <c r="D230" s="172">
        <v>50.923000000000009</v>
      </c>
      <c r="E230" s="172">
        <v>61.354699999999987</v>
      </c>
    </row>
    <row r="231" spans="1:5" ht="16.5">
      <c r="A231" s="149"/>
      <c r="B231" s="153" t="s">
        <v>595</v>
      </c>
      <c r="C231" s="173">
        <v>117.71200000000013</v>
      </c>
      <c r="D231" s="172">
        <v>143.40800000000021</v>
      </c>
      <c r="E231" s="172">
        <v>167.22089999999992</v>
      </c>
    </row>
    <row r="232" spans="1:5" ht="16.5">
      <c r="A232" s="149"/>
      <c r="B232" s="154" t="s">
        <v>668</v>
      </c>
      <c r="C232" s="174">
        <v>184.85300000000007</v>
      </c>
      <c r="D232" s="172">
        <v>141.14800000000014</v>
      </c>
      <c r="E232" s="172">
        <v>242.68969999999993</v>
      </c>
    </row>
    <row r="233" spans="1:5" ht="16.5">
      <c r="A233" s="149"/>
      <c r="B233" s="155" t="s">
        <v>90</v>
      </c>
      <c r="C233" s="175">
        <f>SUM(C226:C232)</f>
        <v>2868.6909999999971</v>
      </c>
      <c r="D233" s="175">
        <f>SUM(D226:D232)</f>
        <v>2965.4390000000003</v>
      </c>
      <c r="E233" s="175">
        <f>SUM(E226:E232)</f>
        <v>3350.4657999999986</v>
      </c>
    </row>
    <row r="234" spans="1:5" ht="16.5">
      <c r="A234" s="582" t="s">
        <v>91</v>
      </c>
      <c r="B234" s="150" t="s">
        <v>669</v>
      </c>
      <c r="C234" s="173">
        <v>11992.577000000003</v>
      </c>
      <c r="D234" s="176">
        <v>12872.820500000014</v>
      </c>
      <c r="E234" s="176">
        <v>18789.984399999994</v>
      </c>
    </row>
    <row r="235" spans="1:5" ht="16.5">
      <c r="A235" s="582"/>
      <c r="B235" s="151" t="s">
        <v>670</v>
      </c>
      <c r="C235" s="173">
        <v>2192.1499999999992</v>
      </c>
      <c r="D235" s="177">
        <v>3013.1679999999978</v>
      </c>
      <c r="E235" s="176">
        <v>1660.3852650000017</v>
      </c>
    </row>
    <row r="236" spans="1:5" ht="16.5">
      <c r="A236" s="582"/>
      <c r="B236" s="151" t="s">
        <v>671</v>
      </c>
      <c r="C236" s="173">
        <v>3975.3050000000048</v>
      </c>
      <c r="D236" s="176">
        <v>4148.3260000000018</v>
      </c>
      <c r="E236" s="176">
        <v>4352.6450000000013</v>
      </c>
    </row>
    <row r="237" spans="1:5" ht="16.5">
      <c r="A237" s="582"/>
      <c r="B237" s="151" t="s">
        <v>672</v>
      </c>
      <c r="C237" s="173">
        <v>503.72649999999993</v>
      </c>
      <c r="D237" s="176">
        <v>715.61799999999926</v>
      </c>
      <c r="E237" s="176">
        <v>452.04170000000005</v>
      </c>
    </row>
    <row r="238" spans="1:5" ht="16.5">
      <c r="A238" s="582"/>
      <c r="B238" s="151" t="s">
        <v>673</v>
      </c>
      <c r="C238" s="173">
        <v>126.81000000000012</v>
      </c>
      <c r="D238" s="178">
        <v>96.192000000000007</v>
      </c>
      <c r="E238" s="176">
        <v>92.382399999999905</v>
      </c>
    </row>
    <row r="239" spans="1:5" ht="16.5">
      <c r="A239" s="582"/>
      <c r="B239" s="151" t="s">
        <v>674</v>
      </c>
      <c r="C239" s="173">
        <v>135.70399999999998</v>
      </c>
      <c r="D239" s="176">
        <v>139.60400000000001</v>
      </c>
      <c r="E239" s="176">
        <v>93.08750000000002</v>
      </c>
    </row>
    <row r="240" spans="1:5" ht="17.25">
      <c r="A240" s="582"/>
      <c r="B240" s="151" t="s">
        <v>675</v>
      </c>
      <c r="C240" s="173">
        <v>501.39600000000007</v>
      </c>
      <c r="D240" s="179">
        <v>444.96000000000009</v>
      </c>
      <c r="E240" s="180">
        <v>2944.8561780000027</v>
      </c>
    </row>
    <row r="241" spans="1:5" ht="16.5">
      <c r="A241" s="582"/>
      <c r="B241" s="151" t="s">
        <v>676</v>
      </c>
      <c r="C241" s="173">
        <v>1025.1660000000002</v>
      </c>
      <c r="D241" s="176">
        <v>1984.1590000000006</v>
      </c>
      <c r="E241" s="176">
        <v>1591.6857000000005</v>
      </c>
    </row>
    <row r="242" spans="1:5" ht="16.5">
      <c r="A242" s="582"/>
      <c r="B242" s="151" t="s">
        <v>99</v>
      </c>
      <c r="C242" s="173">
        <v>35761.709500000004</v>
      </c>
      <c r="D242" s="176">
        <v>36514.244999999995</v>
      </c>
      <c r="E242" s="176">
        <v>33142.283789999929</v>
      </c>
    </row>
    <row r="243" spans="1:5" ht="16.5">
      <c r="A243" s="582"/>
      <c r="B243" s="151" t="s">
        <v>677</v>
      </c>
      <c r="C243" s="173">
        <v>8259.9845000000169</v>
      </c>
      <c r="D243" s="176">
        <v>6706.4660000000258</v>
      </c>
      <c r="E243" s="176">
        <v>9104.2688000000071</v>
      </c>
    </row>
    <row r="244" spans="1:5" ht="16.5">
      <c r="A244" s="582"/>
      <c r="B244" s="151" t="s">
        <v>100</v>
      </c>
      <c r="C244" s="173">
        <v>556.78399999999942</v>
      </c>
      <c r="D244" s="176">
        <v>567.69399999999951</v>
      </c>
      <c r="E244" s="176">
        <v>671.6324999999996</v>
      </c>
    </row>
    <row r="245" spans="1:5" ht="16.5">
      <c r="A245" s="582"/>
      <c r="B245" s="156" t="s">
        <v>103</v>
      </c>
      <c r="C245" s="175">
        <f>SUM(C234:C244)</f>
        <v>65031.312500000029</v>
      </c>
      <c r="D245" s="175">
        <f>SUM(D234:D244)</f>
        <v>67203.252500000031</v>
      </c>
      <c r="E245" s="175">
        <f>SUM(E234:E244)</f>
        <v>72895.253232999923</v>
      </c>
    </row>
    <row r="246" spans="1:5" ht="16.5">
      <c r="A246" s="582"/>
      <c r="B246" s="150" t="s">
        <v>104</v>
      </c>
      <c r="C246" s="173">
        <v>270.88900000000007</v>
      </c>
      <c r="D246" s="176">
        <v>309.52899999999994</v>
      </c>
      <c r="E246" s="176">
        <v>294.32590000000005</v>
      </c>
    </row>
    <row r="247" spans="1:5" ht="16.5">
      <c r="A247" s="582"/>
      <c r="B247" s="151" t="s">
        <v>105</v>
      </c>
      <c r="C247" s="173">
        <v>843.97399999999743</v>
      </c>
      <c r="D247" s="176">
        <v>964.53899999999851</v>
      </c>
      <c r="E247" s="176">
        <v>873.19320000000039</v>
      </c>
    </row>
    <row r="248" spans="1:5" ht="16.5">
      <c r="A248" s="582"/>
      <c r="B248" s="152" t="s">
        <v>106</v>
      </c>
      <c r="C248" s="173">
        <v>270.23</v>
      </c>
      <c r="D248" s="176">
        <v>415.38599999999985</v>
      </c>
      <c r="E248" s="176">
        <v>308.86239999999998</v>
      </c>
    </row>
    <row r="249" spans="1:5" ht="16.5">
      <c r="A249" s="582"/>
      <c r="B249" s="156" t="s">
        <v>678</v>
      </c>
      <c r="C249" s="175">
        <f>SUM(C246:C248)</f>
        <v>1385.0929999999976</v>
      </c>
      <c r="D249" s="175">
        <f>SUM(D246:D248)</f>
        <v>1689.4539999999984</v>
      </c>
      <c r="E249" s="175">
        <f>SUM(E246:E248)</f>
        <v>1476.3815000000004</v>
      </c>
    </row>
    <row r="250" spans="1:5" ht="16.5">
      <c r="A250" s="582"/>
      <c r="B250" s="157" t="s">
        <v>107</v>
      </c>
      <c r="C250" s="173">
        <v>985.55749999999898</v>
      </c>
      <c r="D250" s="176">
        <v>860.32399999999961</v>
      </c>
      <c r="E250" s="176">
        <v>1043.8659000000011</v>
      </c>
    </row>
    <row r="251" spans="1:5" ht="16.5">
      <c r="A251" s="582"/>
      <c r="B251" s="158" t="s">
        <v>108</v>
      </c>
      <c r="C251" s="173">
        <v>890.55050000000017</v>
      </c>
      <c r="D251" s="176">
        <v>981.154</v>
      </c>
      <c r="E251" s="176">
        <v>964.16650000000027</v>
      </c>
    </row>
    <row r="252" spans="1:5" ht="16.5">
      <c r="A252" s="582"/>
      <c r="B252" s="151" t="s">
        <v>109</v>
      </c>
      <c r="C252" s="173">
        <v>2.7119999999999997</v>
      </c>
      <c r="D252" s="177">
        <v>0.51</v>
      </c>
      <c r="E252" s="176">
        <v>4.1052000000000008</v>
      </c>
    </row>
    <row r="253" spans="1:5" ht="16.5">
      <c r="A253" s="582"/>
      <c r="B253" s="151" t="s">
        <v>679</v>
      </c>
      <c r="C253" s="173">
        <v>32.021999999999998</v>
      </c>
      <c r="D253" s="176">
        <v>49.004999999999995</v>
      </c>
      <c r="E253" s="176">
        <v>38.392199999999995</v>
      </c>
    </row>
    <row r="254" spans="1:5" ht="16.5">
      <c r="A254" s="582"/>
      <c r="B254" s="151" t="s">
        <v>110</v>
      </c>
      <c r="C254" s="173">
        <v>8.0784999999999929</v>
      </c>
      <c r="D254" s="176">
        <v>15.616599999999991</v>
      </c>
      <c r="E254" s="176">
        <v>25.481499999999997</v>
      </c>
    </row>
    <row r="255" spans="1:5" ht="15.75">
      <c r="A255" s="582"/>
      <c r="B255" s="156" t="s">
        <v>678</v>
      </c>
      <c r="C255" s="190">
        <f>SUM(C250:C254)</f>
        <v>1918.9204999999993</v>
      </c>
      <c r="D255" s="156">
        <f>SUM(D250:D254)</f>
        <v>1906.6095999999995</v>
      </c>
      <c r="E255" s="156">
        <f>SUM(E250:E254)</f>
        <v>2076.011300000001</v>
      </c>
    </row>
    <row r="256" spans="1:5" ht="16.5">
      <c r="A256" s="583"/>
      <c r="B256" s="159" t="s">
        <v>680</v>
      </c>
      <c r="C256" s="181">
        <v>26534.982999999993</v>
      </c>
      <c r="D256" s="175">
        <v>30108.244899999976</v>
      </c>
      <c r="E256" s="175">
        <v>20382.362327000068</v>
      </c>
    </row>
    <row r="257" spans="1:5" ht="16.5">
      <c r="A257" s="160"/>
      <c r="B257" s="28"/>
      <c r="C257" s="30"/>
      <c r="D257" s="177"/>
      <c r="E257" s="177"/>
    </row>
    <row r="258" spans="1:5" ht="16.5">
      <c r="A258" s="582" t="s">
        <v>111</v>
      </c>
      <c r="B258" s="161" t="s">
        <v>681</v>
      </c>
      <c r="C258" s="173">
        <v>0</v>
      </c>
      <c r="D258" s="176">
        <v>0</v>
      </c>
      <c r="E258" s="176">
        <v>0</v>
      </c>
    </row>
    <row r="259" spans="1:5" ht="16.5">
      <c r="A259" s="582"/>
      <c r="B259" s="162" t="s">
        <v>682</v>
      </c>
      <c r="C259" s="173">
        <v>179.05500000000001</v>
      </c>
      <c r="D259" s="176">
        <v>126</v>
      </c>
      <c r="E259" s="176">
        <v>110.76300000000001</v>
      </c>
    </row>
    <row r="260" spans="1:5" ht="16.5">
      <c r="A260" s="582"/>
      <c r="B260" s="162" t="s">
        <v>683</v>
      </c>
      <c r="C260" s="173">
        <v>1057.4000000000001</v>
      </c>
      <c r="D260" s="177">
        <v>754.9</v>
      </c>
      <c r="E260" s="177">
        <v>946.58824000000016</v>
      </c>
    </row>
    <row r="261" spans="1:5" ht="16.5">
      <c r="A261" s="582"/>
      <c r="B261" s="162" t="s">
        <v>684</v>
      </c>
      <c r="C261" s="173">
        <v>0.627</v>
      </c>
      <c r="D261" s="177">
        <v>0</v>
      </c>
      <c r="E261" s="177">
        <v>0</v>
      </c>
    </row>
    <row r="262" spans="1:5" ht="16.5">
      <c r="A262" s="582"/>
      <c r="B262" s="163" t="s">
        <v>685</v>
      </c>
      <c r="C262" s="173">
        <v>0.52</v>
      </c>
      <c r="D262" s="177">
        <v>0</v>
      </c>
      <c r="E262" s="177">
        <v>0</v>
      </c>
    </row>
    <row r="263" spans="1:5" ht="16.5">
      <c r="A263" s="582"/>
      <c r="B263" s="164" t="s">
        <v>686</v>
      </c>
      <c r="C263" s="173">
        <v>12.4232</v>
      </c>
      <c r="D263" s="177">
        <v>8.1999999999999993</v>
      </c>
      <c r="E263" s="177">
        <v>9.0067500000000003</v>
      </c>
    </row>
    <row r="264" spans="1:5" ht="15.75" customHeight="1">
      <c r="A264" s="582"/>
      <c r="B264" s="164" t="s">
        <v>687</v>
      </c>
      <c r="C264" s="173">
        <v>13.999000000000001</v>
      </c>
      <c r="D264" s="177">
        <v>5.53</v>
      </c>
      <c r="E264" s="177">
        <v>2.76</v>
      </c>
    </row>
    <row r="265" spans="1:5" ht="16.5">
      <c r="A265" s="582"/>
      <c r="B265" s="165" t="s">
        <v>688</v>
      </c>
      <c r="C265" s="173">
        <v>69.599999999999994</v>
      </c>
      <c r="D265" s="177">
        <v>0</v>
      </c>
      <c r="E265" s="177">
        <v>1.347</v>
      </c>
    </row>
    <row r="266" spans="1:5" ht="16.5">
      <c r="A266" s="582"/>
      <c r="B266" s="165" t="s">
        <v>689</v>
      </c>
      <c r="C266" s="173">
        <v>6.5332999999999997</v>
      </c>
      <c r="D266" s="177">
        <v>16.5</v>
      </c>
      <c r="E266" s="177">
        <v>6.1905999999999999</v>
      </c>
    </row>
    <row r="267" spans="1:5" ht="16.5">
      <c r="A267" s="582"/>
      <c r="B267" s="165" t="s">
        <v>690</v>
      </c>
      <c r="C267" s="173"/>
      <c r="D267" s="177"/>
      <c r="E267" s="177">
        <v>57.963999999999999</v>
      </c>
    </row>
    <row r="268" spans="1:5" ht="16.5">
      <c r="A268" s="582"/>
      <c r="B268" s="165" t="s">
        <v>691</v>
      </c>
      <c r="C268" s="173"/>
      <c r="D268" s="177"/>
      <c r="E268" s="177">
        <v>4.2</v>
      </c>
    </row>
    <row r="269" spans="1:5" ht="16.5">
      <c r="A269" s="582"/>
      <c r="B269" s="162" t="s">
        <v>692</v>
      </c>
      <c r="C269" s="173">
        <v>83.7667</v>
      </c>
      <c r="D269" s="177">
        <v>5.23</v>
      </c>
      <c r="E269" s="177">
        <v>3.9969999999999999</v>
      </c>
    </row>
    <row r="270" spans="1:5" ht="16.5">
      <c r="A270" s="582"/>
      <c r="B270" s="164"/>
      <c r="C270" s="182"/>
      <c r="D270" s="177"/>
      <c r="E270" s="183"/>
    </row>
    <row r="271" spans="1:5" ht="15.75">
      <c r="A271" s="583"/>
      <c r="B271" s="159" t="s">
        <v>252</v>
      </c>
      <c r="C271" s="184">
        <f>SUM(C258:C270)</f>
        <v>1423.9241999999999</v>
      </c>
      <c r="D271" s="184">
        <f>SUM(D258:D270)</f>
        <v>916.36</v>
      </c>
      <c r="E271" s="184">
        <f>SUM(E258:E270)</f>
        <v>1142.8165900000001</v>
      </c>
    </row>
    <row r="272" spans="1:5" ht="16.5">
      <c r="A272" s="160"/>
      <c r="B272" s="166" t="s">
        <v>693</v>
      </c>
      <c r="C272" s="185">
        <v>0.129</v>
      </c>
      <c r="D272" s="177">
        <v>0</v>
      </c>
      <c r="E272" s="177">
        <v>0</v>
      </c>
    </row>
    <row r="273" spans="1:5" ht="16.5">
      <c r="A273" s="582" t="s">
        <v>694</v>
      </c>
      <c r="B273" s="162" t="s">
        <v>684</v>
      </c>
      <c r="C273" s="185">
        <v>1.6759999999999999</v>
      </c>
      <c r="D273" s="177">
        <v>1.1000000000000001</v>
      </c>
      <c r="E273" s="177">
        <v>2.2000000000000002</v>
      </c>
    </row>
    <row r="274" spans="1:5" ht="16.5">
      <c r="A274" s="582"/>
      <c r="B274" s="162" t="s">
        <v>695</v>
      </c>
      <c r="C274" s="185">
        <v>0.13600000000000001</v>
      </c>
      <c r="D274" s="177">
        <v>0</v>
      </c>
      <c r="E274" s="177">
        <v>0</v>
      </c>
    </row>
    <row r="275" spans="1:5" ht="16.5">
      <c r="A275" s="582"/>
      <c r="B275" s="162" t="s">
        <v>681</v>
      </c>
      <c r="C275" s="185">
        <v>0.129</v>
      </c>
      <c r="D275" s="177">
        <v>0</v>
      </c>
      <c r="E275" s="177">
        <v>0</v>
      </c>
    </row>
    <row r="276" spans="1:5" ht="16.5">
      <c r="A276" s="582"/>
      <c r="B276" s="162" t="s">
        <v>696</v>
      </c>
      <c r="C276" s="186">
        <v>0.113</v>
      </c>
      <c r="D276" s="177">
        <v>0</v>
      </c>
      <c r="E276" s="177">
        <v>0</v>
      </c>
    </row>
    <row r="277" spans="1:5" ht="16.5">
      <c r="A277" s="582"/>
      <c r="B277" s="164" t="s">
        <v>697</v>
      </c>
      <c r="C277" s="185">
        <v>1.2E-2</v>
      </c>
      <c r="D277" s="177">
        <v>0</v>
      </c>
      <c r="E277" s="177">
        <v>0</v>
      </c>
    </row>
    <row r="278" spans="1:5" ht="16.5">
      <c r="A278" s="582"/>
      <c r="B278" s="167" t="s">
        <v>698</v>
      </c>
      <c r="C278" s="185">
        <v>4.0000000000000001E-3</v>
      </c>
      <c r="D278" s="177">
        <v>0</v>
      </c>
      <c r="E278" s="177">
        <v>0</v>
      </c>
    </row>
    <row r="279" spans="1:5" ht="16.5">
      <c r="A279" s="582"/>
      <c r="B279" s="168" t="s">
        <v>683</v>
      </c>
      <c r="C279" s="185"/>
      <c r="D279" s="177"/>
      <c r="E279" s="177">
        <v>1.22</v>
      </c>
    </row>
    <row r="280" spans="1:5" ht="16.5">
      <c r="A280" s="582"/>
      <c r="B280" s="162" t="s">
        <v>692</v>
      </c>
      <c r="C280" s="187">
        <v>2.1999999999999999E-2</v>
      </c>
      <c r="D280" s="177">
        <v>0</v>
      </c>
      <c r="E280" s="188"/>
    </row>
    <row r="281" spans="1:5" ht="16.5" thickBot="1">
      <c r="A281" s="169"/>
      <c r="B281" s="159" t="s">
        <v>252</v>
      </c>
      <c r="C281" s="184">
        <f>SUM(C272:C280)</f>
        <v>2.2209999999999996</v>
      </c>
      <c r="D281" s="184">
        <f>SUM(D272:D280)</f>
        <v>1.1000000000000001</v>
      </c>
      <c r="E281" s="184">
        <f>SUM(E272:E280)</f>
        <v>3.42</v>
      </c>
    </row>
    <row r="282" spans="1:5" ht="17.25" thickBot="1">
      <c r="A282" s="1" t="s">
        <v>49</v>
      </c>
      <c r="B282" s="2"/>
      <c r="C282" s="181">
        <f>SUM(C226:C280)</f>
        <v>171793.08640000003</v>
      </c>
      <c r="D282" s="175">
        <v>104790.46</v>
      </c>
      <c r="E282" s="156">
        <v>101326.71075</v>
      </c>
    </row>
    <row r="286" spans="1:5" ht="15.75" customHeight="1"/>
    <row r="294" spans="1:5">
      <c r="A294" t="s">
        <v>1878</v>
      </c>
      <c r="E294" t="s">
        <v>1879</v>
      </c>
    </row>
    <row r="295" spans="1:5" ht="15.75" thickBot="1">
      <c r="A295" t="s">
        <v>64</v>
      </c>
      <c r="E295" t="s">
        <v>62</v>
      </c>
    </row>
    <row r="296" spans="1:5" ht="15.75">
      <c r="A296" s="578" t="s">
        <v>57</v>
      </c>
      <c r="B296" s="578" t="s">
        <v>59</v>
      </c>
      <c r="C296" s="572" t="s">
        <v>61</v>
      </c>
      <c r="D296" s="573"/>
      <c r="E296" s="573"/>
    </row>
    <row r="297" spans="1:5" ht="16.5" thickBot="1">
      <c r="A297" s="579"/>
      <c r="B297" s="579"/>
      <c r="C297" s="575" t="s">
        <v>63</v>
      </c>
      <c r="D297" s="576"/>
      <c r="E297" s="577"/>
    </row>
    <row r="298" spans="1:5" ht="16.5" thickBot="1">
      <c r="A298" s="16" t="s">
        <v>58</v>
      </c>
      <c r="B298" s="16" t="s">
        <v>60</v>
      </c>
      <c r="C298" s="4">
        <v>2014</v>
      </c>
      <c r="D298" s="4">
        <v>2015</v>
      </c>
      <c r="E298" s="4">
        <v>2016</v>
      </c>
    </row>
    <row r="299" spans="1:5" ht="15.75">
      <c r="A299" s="5" t="s">
        <v>811</v>
      </c>
      <c r="B299" s="226" t="s">
        <v>458</v>
      </c>
      <c r="C299" s="6"/>
      <c r="D299" s="6"/>
      <c r="E299" s="6"/>
    </row>
    <row r="300" spans="1:5" ht="16.5" thickBot="1">
      <c r="A300" s="7"/>
      <c r="B300" s="227" t="s">
        <v>812</v>
      </c>
      <c r="C300" s="229">
        <v>2000</v>
      </c>
      <c r="D300" s="229">
        <v>4100</v>
      </c>
      <c r="E300" s="229">
        <v>5000</v>
      </c>
    </row>
    <row r="301" spans="1:5" ht="16.5" thickBot="1">
      <c r="A301" s="1" t="s">
        <v>49</v>
      </c>
      <c r="B301" s="2"/>
      <c r="C301" s="2">
        <f t="shared" ref="C301:E301" si="1">SUM(C300)</f>
        <v>2000</v>
      </c>
      <c r="D301" s="2">
        <f t="shared" si="1"/>
        <v>4100</v>
      </c>
      <c r="E301" s="2">
        <f t="shared" si="1"/>
        <v>5000</v>
      </c>
    </row>
    <row r="307" spans="1:5">
      <c r="A307" t="s">
        <v>1880</v>
      </c>
      <c r="E307" t="s">
        <v>1881</v>
      </c>
    </row>
    <row r="308" spans="1:5" ht="15.75" thickBot="1">
      <c r="A308" t="s">
        <v>64</v>
      </c>
      <c r="E308" t="s">
        <v>62</v>
      </c>
    </row>
    <row r="309" spans="1:5" ht="15.75">
      <c r="A309" s="578" t="s">
        <v>57</v>
      </c>
      <c r="B309" s="578" t="s">
        <v>59</v>
      </c>
      <c r="C309" s="572" t="s">
        <v>61</v>
      </c>
      <c r="D309" s="573"/>
      <c r="E309" s="573"/>
    </row>
    <row r="310" spans="1:5" ht="16.5" thickBot="1">
      <c r="A310" s="579"/>
      <c r="B310" s="579"/>
      <c r="C310" s="575" t="s">
        <v>63</v>
      </c>
      <c r="D310" s="576"/>
      <c r="E310" s="577"/>
    </row>
    <row r="311" spans="1:5" ht="16.5" thickBot="1">
      <c r="A311" s="16" t="s">
        <v>58</v>
      </c>
      <c r="B311" s="16" t="s">
        <v>60</v>
      </c>
      <c r="C311" s="4">
        <v>2014</v>
      </c>
      <c r="D311" s="4">
        <v>2015</v>
      </c>
      <c r="E311" s="4">
        <v>2016</v>
      </c>
    </row>
    <row r="312" spans="1:5">
      <c r="A312" s="588" t="s">
        <v>335</v>
      </c>
      <c r="B312" s="225" t="s">
        <v>174</v>
      </c>
      <c r="C312" s="248">
        <v>828.5</v>
      </c>
      <c r="D312" s="248">
        <v>1208</v>
      </c>
      <c r="E312" s="248"/>
    </row>
    <row r="313" spans="1:5">
      <c r="A313" s="589"/>
      <c r="B313" s="37" t="s">
        <v>829</v>
      </c>
      <c r="C313" s="248">
        <v>1086</v>
      </c>
      <c r="D313" s="248">
        <v>153</v>
      </c>
      <c r="E313" s="248"/>
    </row>
    <row r="314" spans="1:5">
      <c r="A314" s="589"/>
      <c r="B314" s="249" t="s">
        <v>878</v>
      </c>
      <c r="C314" s="248">
        <v>470</v>
      </c>
      <c r="D314" s="248">
        <v>430</v>
      </c>
      <c r="E314" s="248"/>
    </row>
    <row r="315" spans="1:5">
      <c r="A315" s="589"/>
      <c r="B315" s="250" t="s">
        <v>251</v>
      </c>
      <c r="C315" s="248">
        <v>95.25</v>
      </c>
      <c r="D315" s="248">
        <v>28</v>
      </c>
      <c r="E315" s="248"/>
    </row>
    <row r="316" spans="1:5">
      <c r="A316" s="589"/>
      <c r="B316" s="249" t="s">
        <v>832</v>
      </c>
      <c r="C316" s="248">
        <v>203</v>
      </c>
      <c r="D316" s="248">
        <v>107</v>
      </c>
      <c r="E316" s="248"/>
    </row>
    <row r="317" spans="1:5">
      <c r="A317" s="589"/>
      <c r="B317" s="250" t="s">
        <v>93</v>
      </c>
      <c r="C317" s="248">
        <v>72.5</v>
      </c>
      <c r="D317" s="248">
        <v>75</v>
      </c>
      <c r="E317" s="248"/>
    </row>
    <row r="318" spans="1:5">
      <c r="A318" s="589"/>
      <c r="B318" s="249" t="s">
        <v>830</v>
      </c>
      <c r="C318" s="248">
        <v>195</v>
      </c>
      <c r="D318" s="248">
        <v>67</v>
      </c>
      <c r="E318" s="248"/>
    </row>
    <row r="319" spans="1:5">
      <c r="A319" s="589"/>
      <c r="B319" s="250" t="s">
        <v>879</v>
      </c>
      <c r="C319" s="248">
        <v>405</v>
      </c>
      <c r="D319" s="248">
        <v>215</v>
      </c>
      <c r="E319" s="248"/>
    </row>
    <row r="320" spans="1:5">
      <c r="A320" s="589"/>
      <c r="B320" s="249" t="s">
        <v>880</v>
      </c>
      <c r="C320" s="248">
        <v>0</v>
      </c>
      <c r="D320" s="248">
        <v>0</v>
      </c>
      <c r="E320" s="248"/>
    </row>
    <row r="321" spans="1:5">
      <c r="A321" s="589"/>
      <c r="B321" s="250" t="s">
        <v>828</v>
      </c>
      <c r="C321" s="248">
        <v>350.25</v>
      </c>
      <c r="D321" s="248">
        <v>1070</v>
      </c>
      <c r="E321" s="248"/>
    </row>
    <row r="322" spans="1:5">
      <c r="A322" s="589"/>
      <c r="B322" s="250" t="s">
        <v>831</v>
      </c>
      <c r="C322" s="248">
        <v>310</v>
      </c>
      <c r="D322" s="248">
        <v>70</v>
      </c>
      <c r="E322" s="248"/>
    </row>
    <row r="323" spans="1:5">
      <c r="A323" s="589"/>
      <c r="B323" s="251" t="s">
        <v>881</v>
      </c>
      <c r="C323" s="252">
        <v>1670</v>
      </c>
      <c r="D323" s="252">
        <v>1333</v>
      </c>
      <c r="E323" s="252"/>
    </row>
    <row r="324" spans="1:5" ht="15.75" thickBot="1">
      <c r="A324" s="589"/>
      <c r="B324" s="253" t="s">
        <v>252</v>
      </c>
      <c r="C324" s="254">
        <v>5790.5</v>
      </c>
      <c r="D324" s="254">
        <f>SUM(D312:D323)</f>
        <v>4756</v>
      </c>
      <c r="E324" s="254"/>
    </row>
    <row r="325" spans="1:5">
      <c r="A325" s="580" t="s">
        <v>111</v>
      </c>
      <c r="B325" s="225" t="s">
        <v>176</v>
      </c>
      <c r="C325" s="225">
        <v>121</v>
      </c>
      <c r="D325" s="225">
        <v>91</v>
      </c>
      <c r="E325" s="225"/>
    </row>
    <row r="326" spans="1:5">
      <c r="A326" s="581"/>
      <c r="B326" s="225" t="s">
        <v>882</v>
      </c>
      <c r="C326" s="225">
        <v>94</v>
      </c>
      <c r="D326" s="225">
        <v>91</v>
      </c>
      <c r="E326" s="225"/>
    </row>
    <row r="327" spans="1:5">
      <c r="A327" s="581"/>
      <c r="B327" s="225" t="s">
        <v>683</v>
      </c>
      <c r="C327" s="225">
        <v>90</v>
      </c>
      <c r="D327" s="225">
        <v>42</v>
      </c>
      <c r="E327" s="225"/>
    </row>
    <row r="328" spans="1:5">
      <c r="A328" s="581"/>
      <c r="B328" s="225" t="s">
        <v>823</v>
      </c>
      <c r="C328" s="225">
        <v>476</v>
      </c>
      <c r="D328" s="225">
        <v>86</v>
      </c>
      <c r="E328" s="225"/>
    </row>
    <row r="329" spans="1:5">
      <c r="A329" s="581"/>
      <c r="B329" s="225" t="s">
        <v>120</v>
      </c>
      <c r="C329" s="225">
        <v>39799</v>
      </c>
      <c r="D329" s="225">
        <v>14615</v>
      </c>
      <c r="E329" s="225"/>
    </row>
    <row r="330" spans="1:5">
      <c r="A330" s="581"/>
      <c r="B330" s="225" t="s">
        <v>824</v>
      </c>
      <c r="C330" s="225">
        <v>1103</v>
      </c>
      <c r="D330" s="225">
        <v>660</v>
      </c>
      <c r="E330" s="225"/>
    </row>
    <row r="331" spans="1:5">
      <c r="A331" s="581"/>
      <c r="B331" s="225" t="s">
        <v>825</v>
      </c>
      <c r="C331" s="225">
        <v>2993</v>
      </c>
      <c r="D331" s="225">
        <v>2142</v>
      </c>
      <c r="E331" s="225"/>
    </row>
    <row r="332" spans="1:5">
      <c r="A332" s="581"/>
      <c r="B332" s="221" t="s">
        <v>826</v>
      </c>
      <c r="C332" s="225">
        <v>1305</v>
      </c>
      <c r="D332" s="225">
        <v>1509</v>
      </c>
      <c r="E332" s="225"/>
    </row>
    <row r="333" spans="1:5">
      <c r="A333" s="581"/>
      <c r="B333" s="225" t="s">
        <v>883</v>
      </c>
      <c r="C333" s="225">
        <v>454</v>
      </c>
      <c r="D333" s="225">
        <v>816</v>
      </c>
      <c r="E333" s="225"/>
    </row>
    <row r="334" spans="1:5">
      <c r="A334" s="590"/>
      <c r="B334" s="255" t="s">
        <v>252</v>
      </c>
      <c r="C334" s="256">
        <v>46435</v>
      </c>
      <c r="D334" s="256">
        <f>SUM(D325:D333)</f>
        <v>20052</v>
      </c>
      <c r="E334" s="256"/>
    </row>
    <row r="335" spans="1:5">
      <c r="A335" s="591" t="s">
        <v>121</v>
      </c>
      <c r="B335" s="225" t="s">
        <v>176</v>
      </c>
      <c r="C335" s="225">
        <v>309</v>
      </c>
      <c r="D335" s="225">
        <v>401</v>
      </c>
      <c r="E335" s="225"/>
    </row>
    <row r="336" spans="1:5">
      <c r="A336" s="592"/>
      <c r="B336" s="225" t="s">
        <v>882</v>
      </c>
      <c r="C336" s="225">
        <v>153</v>
      </c>
      <c r="D336" s="225">
        <v>165</v>
      </c>
      <c r="E336" s="225"/>
    </row>
    <row r="337" spans="1:5">
      <c r="A337" s="592"/>
      <c r="B337" s="225" t="s">
        <v>683</v>
      </c>
      <c r="C337" s="225">
        <v>109</v>
      </c>
      <c r="D337" s="225">
        <v>91</v>
      </c>
      <c r="E337" s="225"/>
    </row>
    <row r="338" spans="1:5">
      <c r="A338" s="592"/>
      <c r="B338" s="225" t="s">
        <v>823</v>
      </c>
      <c r="C338" s="225">
        <v>510</v>
      </c>
      <c r="D338" s="225">
        <v>4062</v>
      </c>
      <c r="E338" s="225"/>
    </row>
    <row r="339" spans="1:5">
      <c r="A339" s="592"/>
      <c r="B339" s="225" t="s">
        <v>120</v>
      </c>
      <c r="C339" s="225">
        <v>6197</v>
      </c>
      <c r="D339" s="225">
        <v>782</v>
      </c>
      <c r="E339" s="225"/>
    </row>
    <row r="340" spans="1:5">
      <c r="A340" s="592"/>
      <c r="B340" s="225" t="s">
        <v>824</v>
      </c>
      <c r="C340" s="225">
        <v>375</v>
      </c>
      <c r="D340" s="225">
        <v>532</v>
      </c>
      <c r="E340" s="225"/>
    </row>
    <row r="341" spans="1:5">
      <c r="A341" s="592"/>
      <c r="B341" s="225" t="s">
        <v>825</v>
      </c>
      <c r="C341" s="225">
        <v>1864</v>
      </c>
      <c r="D341" s="225">
        <v>2157</v>
      </c>
      <c r="E341" s="225"/>
    </row>
    <row r="342" spans="1:5">
      <c r="A342" s="592"/>
      <c r="B342" s="225" t="s">
        <v>826</v>
      </c>
      <c r="C342" s="225">
        <v>628</v>
      </c>
      <c r="D342" s="225">
        <v>530</v>
      </c>
      <c r="E342" s="225"/>
    </row>
    <row r="343" spans="1:5">
      <c r="A343" s="592"/>
      <c r="B343" s="225" t="s">
        <v>883</v>
      </c>
      <c r="C343" s="225">
        <v>630</v>
      </c>
      <c r="D343" s="225">
        <v>1094</v>
      </c>
      <c r="E343" s="225"/>
    </row>
    <row r="344" spans="1:5" ht="15.75" thickBot="1">
      <c r="A344" s="593"/>
      <c r="B344" s="257" t="s">
        <v>252</v>
      </c>
      <c r="C344" s="256">
        <v>10775</v>
      </c>
      <c r="D344" s="256">
        <f>SUM(D335:D343)</f>
        <v>9814</v>
      </c>
      <c r="E344" s="256"/>
    </row>
    <row r="345" spans="1:5" ht="16.5" thickBot="1">
      <c r="A345" s="1" t="s">
        <v>49</v>
      </c>
      <c r="B345" s="2"/>
      <c r="C345" s="2">
        <f>C344+C334+C324</f>
        <v>63000.5</v>
      </c>
      <c r="D345" s="2">
        <f t="shared" ref="D345" si="2">D344+D334+D324</f>
        <v>34622</v>
      </c>
      <c r="E345" s="2"/>
    </row>
    <row r="350" spans="1:5">
      <c r="A350" t="s">
        <v>1883</v>
      </c>
      <c r="E350" t="s">
        <v>1882</v>
      </c>
    </row>
    <row r="351" spans="1:5" ht="15.75" thickBot="1">
      <c r="A351" t="s">
        <v>64</v>
      </c>
      <c r="E351" t="s">
        <v>62</v>
      </c>
    </row>
    <row r="352" spans="1:5" ht="15.75">
      <c r="A352" s="578" t="s">
        <v>57</v>
      </c>
      <c r="B352" s="578" t="s">
        <v>59</v>
      </c>
      <c r="C352" s="572" t="s">
        <v>61</v>
      </c>
      <c r="D352" s="573"/>
      <c r="E352" s="573"/>
    </row>
    <row r="353" spans="1:5" ht="16.5" thickBot="1">
      <c r="A353" s="579"/>
      <c r="B353" s="579"/>
      <c r="C353" s="575" t="s">
        <v>63</v>
      </c>
      <c r="D353" s="576"/>
      <c r="E353" s="577"/>
    </row>
    <row r="354" spans="1:5" ht="16.5" thickBot="1">
      <c r="A354" s="16" t="s">
        <v>58</v>
      </c>
      <c r="B354" s="16" t="s">
        <v>60</v>
      </c>
      <c r="C354" s="4">
        <v>2014</v>
      </c>
      <c r="D354" s="4">
        <v>2015</v>
      </c>
      <c r="E354" s="4">
        <v>2016</v>
      </c>
    </row>
    <row r="355" spans="1:5">
      <c r="A355" s="284"/>
      <c r="B355" s="285" t="s">
        <v>1191</v>
      </c>
      <c r="C355" s="286"/>
      <c r="D355" s="286"/>
      <c r="E355" s="286"/>
    </row>
    <row r="356" spans="1:5">
      <c r="A356" s="570" t="s">
        <v>1192</v>
      </c>
      <c r="B356" s="287" t="s">
        <v>894</v>
      </c>
      <c r="C356" s="288">
        <v>7207.2355771222237</v>
      </c>
      <c r="D356" s="288">
        <v>14956.583225811151</v>
      </c>
      <c r="E356" s="288">
        <v>20858.778032350339</v>
      </c>
    </row>
    <row r="357" spans="1:5">
      <c r="A357" s="571"/>
      <c r="B357" s="287" t="s">
        <v>897</v>
      </c>
      <c r="C357" s="288">
        <v>11161.337563748533</v>
      </c>
      <c r="D357" s="288">
        <v>13953.709000000001</v>
      </c>
      <c r="E357" s="288">
        <v>14542.392110732259</v>
      </c>
    </row>
    <row r="358" spans="1:5">
      <c r="A358" s="571"/>
      <c r="B358" s="287" t="s">
        <v>1193</v>
      </c>
      <c r="C358" s="288">
        <v>4034.2804593611431</v>
      </c>
      <c r="D358" s="288">
        <v>4900.2790000000005</v>
      </c>
      <c r="E358" s="288">
        <v>5555.4242855026087</v>
      </c>
    </row>
    <row r="359" spans="1:5">
      <c r="A359" s="571"/>
      <c r="B359" s="287" t="s">
        <v>1194</v>
      </c>
      <c r="C359" s="288">
        <v>1142.9824655921736</v>
      </c>
      <c r="D359" s="288">
        <v>4544.5523859466211</v>
      </c>
      <c r="E359" s="288">
        <v>4574.4609382726721</v>
      </c>
    </row>
    <row r="360" spans="1:5">
      <c r="A360" s="571"/>
      <c r="B360" s="287" t="s">
        <v>1195</v>
      </c>
      <c r="C360" s="288">
        <v>395.26800000000009</v>
      </c>
      <c r="D360" s="288">
        <v>683.69299999999998</v>
      </c>
      <c r="E360" s="288">
        <v>1078.1669999999999</v>
      </c>
    </row>
    <row r="361" spans="1:5">
      <c r="A361" s="571"/>
      <c r="B361" s="287" t="s">
        <v>1196</v>
      </c>
      <c r="C361" s="288">
        <v>22.507000000000001</v>
      </c>
      <c r="D361" s="288">
        <v>16.332999999999998</v>
      </c>
      <c r="E361" s="288">
        <v>215.71200000000005</v>
      </c>
    </row>
    <row r="362" spans="1:5">
      <c r="A362" s="571"/>
      <c r="B362" s="287" t="s">
        <v>1197</v>
      </c>
      <c r="C362" s="288">
        <v>739.06099999999992</v>
      </c>
      <c r="D362" s="288">
        <v>1619.1719999999998</v>
      </c>
      <c r="E362" s="288">
        <v>397.33899999999988</v>
      </c>
    </row>
    <row r="363" spans="1:5">
      <c r="A363" s="571"/>
      <c r="B363" s="287" t="s">
        <v>178</v>
      </c>
      <c r="C363" s="288">
        <v>4979.3383147199283</v>
      </c>
      <c r="D363" s="288">
        <v>3992.347678576401</v>
      </c>
      <c r="E363" s="288">
        <v>7010.6785569260837</v>
      </c>
    </row>
    <row r="364" spans="1:5">
      <c r="A364" s="571"/>
      <c r="B364" s="287" t="s">
        <v>1198</v>
      </c>
      <c r="C364" s="288">
        <v>3530.9142000655484</v>
      </c>
      <c r="D364" s="288">
        <v>3549.642516716799</v>
      </c>
      <c r="E364" s="288">
        <v>3004.9588196335808</v>
      </c>
    </row>
    <row r="365" spans="1:5">
      <c r="A365" s="571"/>
      <c r="B365" s="287" t="s">
        <v>1199</v>
      </c>
      <c r="C365" s="288">
        <v>4283.812210819473</v>
      </c>
      <c r="D365" s="288">
        <v>6808.1055380555672</v>
      </c>
      <c r="E365" s="288">
        <v>6087.1443056367216</v>
      </c>
    </row>
    <row r="366" spans="1:5">
      <c r="A366" s="571"/>
      <c r="B366" s="287" t="s">
        <v>1200</v>
      </c>
      <c r="C366" s="288">
        <v>185.267</v>
      </c>
      <c r="D366" s="288">
        <v>164.691</v>
      </c>
      <c r="E366" s="288">
        <v>195.94</v>
      </c>
    </row>
    <row r="367" spans="1:5">
      <c r="A367" s="571"/>
      <c r="B367" s="287" t="s">
        <v>1201</v>
      </c>
      <c r="C367" s="288">
        <v>1129.4849999999999</v>
      </c>
      <c r="D367" s="288">
        <v>2250.5430000000001</v>
      </c>
      <c r="E367" s="288">
        <v>1762.7812941176471</v>
      </c>
    </row>
    <row r="368" spans="1:5">
      <c r="A368" s="571"/>
      <c r="B368" s="287" t="s">
        <v>1202</v>
      </c>
      <c r="C368" s="288">
        <v>8306.069271412829</v>
      </c>
      <c r="D368" s="288">
        <v>8277.2595864931627</v>
      </c>
      <c r="E368" s="288">
        <v>9193.8829386024754</v>
      </c>
    </row>
    <row r="369" spans="1:5">
      <c r="A369" s="571"/>
      <c r="B369" s="289" t="s">
        <v>1145</v>
      </c>
      <c r="C369" s="288">
        <v>1948.6276493012665</v>
      </c>
      <c r="D369" s="288">
        <v>2502.5916123324841</v>
      </c>
      <c r="E369" s="288">
        <v>2420.7664038622183</v>
      </c>
    </row>
    <row r="370" spans="1:5">
      <c r="A370" s="571"/>
      <c r="B370" s="290" t="s">
        <v>1203</v>
      </c>
      <c r="C370" s="290">
        <v>49066.185712143124</v>
      </c>
      <c r="D370" s="290">
        <v>68219.502543932205</v>
      </c>
      <c r="E370" s="290">
        <f>SUM(E356:E369)</f>
        <v>76898.425685636612</v>
      </c>
    </row>
    <row r="371" spans="1:5">
      <c r="A371" s="571"/>
      <c r="B371" s="291" t="s">
        <v>1204</v>
      </c>
      <c r="C371" s="292"/>
      <c r="D371" s="292"/>
      <c r="E371" s="292"/>
    </row>
    <row r="372" spans="1:5">
      <c r="A372" s="571"/>
      <c r="B372" s="293" t="s">
        <v>1205</v>
      </c>
      <c r="C372" s="294">
        <v>63439.458999999988</v>
      </c>
      <c r="D372" s="294">
        <v>82653.978000000003</v>
      </c>
      <c r="E372" s="294">
        <v>94141.824000000022</v>
      </c>
    </row>
    <row r="373" spans="1:5">
      <c r="A373" s="571"/>
      <c r="B373" s="295" t="s">
        <v>831</v>
      </c>
      <c r="C373" s="288">
        <v>6802.9330151881377</v>
      </c>
      <c r="D373" s="288">
        <v>5139.7662834117418</v>
      </c>
      <c r="E373" s="288">
        <v>4820.0405512830157</v>
      </c>
    </row>
    <row r="374" spans="1:5">
      <c r="A374" s="571"/>
      <c r="B374" s="295" t="s">
        <v>998</v>
      </c>
      <c r="C374" s="288">
        <v>7925.0399999999981</v>
      </c>
      <c r="D374" s="288">
        <v>7700.4230000000007</v>
      </c>
      <c r="E374" s="288">
        <v>8171.0999999999995</v>
      </c>
    </row>
    <row r="375" spans="1:5">
      <c r="A375" s="571"/>
      <c r="B375" s="295" t="s">
        <v>1206</v>
      </c>
      <c r="C375" s="288">
        <v>5969.8855405061049</v>
      </c>
      <c r="D375" s="288">
        <v>11020.867380189802</v>
      </c>
      <c r="E375" s="288">
        <v>8342.1582644882983</v>
      </c>
    </row>
    <row r="376" spans="1:5">
      <c r="A376" s="571"/>
      <c r="B376" s="295" t="s">
        <v>174</v>
      </c>
      <c r="C376" s="288">
        <v>3934.6862410894378</v>
      </c>
      <c r="D376" s="288">
        <v>2714.452801852673</v>
      </c>
      <c r="E376" s="288">
        <v>2511.4457088457275</v>
      </c>
    </row>
    <row r="377" spans="1:5">
      <c r="A377" s="571"/>
      <c r="B377" s="295" t="s">
        <v>1207</v>
      </c>
      <c r="C377" s="288">
        <v>780.35599999999988</v>
      </c>
      <c r="D377" s="288">
        <v>953.76900000000012</v>
      </c>
      <c r="E377" s="288">
        <v>724.13400000000001</v>
      </c>
    </row>
    <row r="378" spans="1:5">
      <c r="A378" s="571"/>
      <c r="B378" s="295" t="s">
        <v>1145</v>
      </c>
      <c r="C378" s="288">
        <v>606.30224616977796</v>
      </c>
      <c r="D378" s="288">
        <v>430.04734447031086</v>
      </c>
      <c r="E378" s="288">
        <v>526.70138683833159</v>
      </c>
    </row>
    <row r="379" spans="1:5">
      <c r="A379" s="571"/>
      <c r="B379" s="290" t="s">
        <v>1208</v>
      </c>
      <c r="C379" s="290">
        <v>89458.662042953452</v>
      </c>
      <c r="D379" s="290">
        <v>110613.30380992453</v>
      </c>
      <c r="E379" s="290">
        <v>119237.40391145542</v>
      </c>
    </row>
    <row r="380" spans="1:5">
      <c r="A380" s="571"/>
      <c r="B380" s="296" t="s">
        <v>1209</v>
      </c>
      <c r="C380" s="297"/>
      <c r="D380" s="297"/>
      <c r="E380" s="297"/>
    </row>
    <row r="381" spans="1:5">
      <c r="A381" s="571"/>
      <c r="B381" s="298" t="s">
        <v>237</v>
      </c>
      <c r="C381" s="294">
        <v>9202.483108034452</v>
      </c>
      <c r="D381" s="294">
        <v>10516.625720237265</v>
      </c>
      <c r="E381" s="294">
        <v>8497.0324005279417</v>
      </c>
    </row>
    <row r="382" spans="1:5">
      <c r="A382" s="571"/>
      <c r="B382" s="287" t="s">
        <v>1062</v>
      </c>
      <c r="C382" s="288">
        <v>6941.9088402593297</v>
      </c>
      <c r="D382" s="288">
        <v>7934.4131832728399</v>
      </c>
      <c r="E382" s="288">
        <v>9239.3875922892494</v>
      </c>
    </row>
    <row r="383" spans="1:5">
      <c r="A383" s="571"/>
      <c r="B383" s="287" t="s">
        <v>93</v>
      </c>
      <c r="C383" s="288">
        <v>2644.5956231823839</v>
      </c>
      <c r="D383" s="288">
        <v>2975.1063427753193</v>
      </c>
      <c r="E383" s="288">
        <v>3067.9079294583275</v>
      </c>
    </row>
    <row r="384" spans="1:5">
      <c r="A384" s="571"/>
      <c r="B384" s="287" t="s">
        <v>1076</v>
      </c>
      <c r="C384" s="288">
        <v>7268.202791332069</v>
      </c>
      <c r="D384" s="288">
        <v>7098.4815398930241</v>
      </c>
      <c r="E384" s="288">
        <v>5707.0331447152048</v>
      </c>
    </row>
    <row r="385" spans="1:5">
      <c r="A385" s="571"/>
      <c r="B385" s="287" t="s">
        <v>1210</v>
      </c>
      <c r="C385" s="288">
        <v>3684.7757349250528</v>
      </c>
      <c r="D385" s="288">
        <v>3612.9197581649405</v>
      </c>
      <c r="E385" s="288">
        <v>3326.5649004594638</v>
      </c>
    </row>
    <row r="386" spans="1:5">
      <c r="A386" s="571"/>
      <c r="B386" s="287" t="s">
        <v>1211</v>
      </c>
      <c r="C386" s="288">
        <v>2034.234859607363</v>
      </c>
      <c r="D386" s="288">
        <v>2095.1536676504211</v>
      </c>
      <c r="E386" s="288">
        <v>3230.4318474120178</v>
      </c>
    </row>
    <row r="387" spans="1:5">
      <c r="A387" s="571"/>
      <c r="B387" s="287" t="s">
        <v>1108</v>
      </c>
      <c r="C387" s="288">
        <v>2809.0770000000002</v>
      </c>
      <c r="D387" s="288">
        <v>1278.1280000000002</v>
      </c>
      <c r="E387" s="288">
        <v>532.42499999999995</v>
      </c>
    </row>
    <row r="388" spans="1:5">
      <c r="A388" s="571"/>
      <c r="B388" s="287" t="s">
        <v>234</v>
      </c>
      <c r="C388" s="288">
        <v>1007.8648528805837</v>
      </c>
      <c r="D388" s="288">
        <v>3156.9540374792377</v>
      </c>
      <c r="E388" s="288">
        <v>3476.317041374758</v>
      </c>
    </row>
    <row r="389" spans="1:5">
      <c r="A389" s="571"/>
      <c r="B389" s="287" t="s">
        <v>1212</v>
      </c>
      <c r="C389" s="288">
        <v>7708.1737042215791</v>
      </c>
      <c r="D389" s="288">
        <v>8187.2467035318023</v>
      </c>
      <c r="E389" s="288">
        <v>9639.1025400451927</v>
      </c>
    </row>
    <row r="390" spans="1:5">
      <c r="A390" s="571"/>
      <c r="B390" s="287" t="s">
        <v>1213</v>
      </c>
      <c r="C390" s="288">
        <v>6717.8621001035563</v>
      </c>
      <c r="D390" s="288">
        <v>6940.3990161307565</v>
      </c>
      <c r="E390" s="288">
        <v>8696.9665007052972</v>
      </c>
    </row>
    <row r="391" spans="1:5">
      <c r="A391" s="571"/>
      <c r="B391" s="287" t="s">
        <v>1145</v>
      </c>
      <c r="C391" s="288">
        <v>4505.8139948227054</v>
      </c>
      <c r="D391" s="288">
        <v>7345.5488635539477</v>
      </c>
      <c r="E391" s="288">
        <v>8079.3127365758601</v>
      </c>
    </row>
    <row r="392" spans="1:5">
      <c r="A392" s="571"/>
      <c r="B392" s="290" t="s">
        <v>1208</v>
      </c>
      <c r="C392" s="290">
        <v>54524.992609369081</v>
      </c>
      <c r="D392" s="290">
        <v>61140.97683268955</v>
      </c>
      <c r="E392" s="290">
        <v>63492.481633563315</v>
      </c>
    </row>
    <row r="393" spans="1:5">
      <c r="A393" s="571"/>
      <c r="B393" s="299" t="s">
        <v>1214</v>
      </c>
      <c r="C393" s="292"/>
      <c r="D393" s="292"/>
      <c r="E393" s="292"/>
    </row>
    <row r="394" spans="1:5">
      <c r="A394" s="571"/>
      <c r="B394" s="293" t="s">
        <v>205</v>
      </c>
      <c r="C394" s="294">
        <v>6579.2720355364818</v>
      </c>
      <c r="D394" s="294">
        <v>6850.8702915386384</v>
      </c>
      <c r="E394" s="294">
        <v>7603.3233217287343</v>
      </c>
    </row>
    <row r="395" spans="1:5">
      <c r="A395" s="571"/>
      <c r="B395" s="295" t="s">
        <v>1036</v>
      </c>
      <c r="C395" s="288">
        <v>922.50456102245755</v>
      </c>
      <c r="D395" s="288">
        <v>1217.9212091024472</v>
      </c>
      <c r="E395" s="288">
        <v>884.29992075024586</v>
      </c>
    </row>
    <row r="396" spans="1:5">
      <c r="A396" s="571"/>
      <c r="B396" s="290" t="s">
        <v>1208</v>
      </c>
      <c r="C396" s="290">
        <v>7501.7765965589397</v>
      </c>
      <c r="D396" s="290">
        <v>8068.791500641084</v>
      </c>
      <c r="E396" s="290">
        <v>8487.6232424789796</v>
      </c>
    </row>
    <row r="397" spans="1:5">
      <c r="A397" s="571"/>
      <c r="B397" s="300" t="s">
        <v>1215</v>
      </c>
      <c r="C397" s="301"/>
      <c r="D397" s="301"/>
      <c r="E397" s="301"/>
    </row>
    <row r="398" spans="1:5">
      <c r="A398" s="571"/>
      <c r="B398" s="298" t="s">
        <v>1216</v>
      </c>
      <c r="C398" s="294">
        <v>301.55899999999997</v>
      </c>
      <c r="D398" s="294">
        <v>416.49799999999999</v>
      </c>
      <c r="E398" s="294">
        <v>484.76900000000001</v>
      </c>
    </row>
    <row r="399" spans="1:5">
      <c r="A399" s="571"/>
      <c r="B399" s="287" t="s">
        <v>233</v>
      </c>
      <c r="C399" s="288">
        <v>1415.779</v>
      </c>
      <c r="D399" s="288">
        <v>994.7080000000002</v>
      </c>
      <c r="E399" s="288">
        <v>837.98</v>
      </c>
    </row>
    <row r="400" spans="1:5">
      <c r="A400" s="571"/>
      <c r="B400" s="287" t="s">
        <v>1176</v>
      </c>
      <c r="C400" s="288">
        <v>7422.1061615022327</v>
      </c>
      <c r="D400" s="288">
        <v>5117.9612344609541</v>
      </c>
      <c r="E400" s="288">
        <v>7499.9943916988359</v>
      </c>
    </row>
    <row r="401" spans="1:5">
      <c r="A401" s="571"/>
      <c r="B401" s="287" t="s">
        <v>1217</v>
      </c>
      <c r="C401" s="288">
        <v>49.991999999999997</v>
      </c>
      <c r="D401" s="288">
        <v>9.0000000000000011E-3</v>
      </c>
      <c r="E401" s="288">
        <v>55</v>
      </c>
    </row>
    <row r="402" spans="1:5">
      <c r="A402" s="571"/>
      <c r="B402" s="290" t="s">
        <v>1208</v>
      </c>
      <c r="C402" s="290">
        <v>9189.4361615022335</v>
      </c>
      <c r="D402" s="290">
        <v>6529.1762344609533</v>
      </c>
      <c r="E402" s="290">
        <v>8877.7433916988357</v>
      </c>
    </row>
    <row r="403" spans="1:5" ht="15.75" thickBot="1">
      <c r="A403" s="571"/>
      <c r="B403" s="302" t="s">
        <v>1218</v>
      </c>
      <c r="C403" s="302">
        <v>1573.5557540163984</v>
      </c>
      <c r="D403" s="302">
        <v>2600.310078351697</v>
      </c>
      <c r="E403" s="302">
        <v>2616.4278440531107</v>
      </c>
    </row>
    <row r="404" spans="1:5" ht="16.5" thickBot="1">
      <c r="A404" s="584" t="s">
        <v>49</v>
      </c>
      <c r="B404" s="585"/>
      <c r="C404" s="303">
        <v>211314.60887654324</v>
      </c>
      <c r="D404" s="303">
        <v>257172.06099999999</v>
      </c>
      <c r="E404" s="303">
        <f>E370+E379+E392+E396+E402+E403</f>
        <v>279610.10570888629</v>
      </c>
    </row>
    <row r="408" spans="1:5">
      <c r="A408" t="s">
        <v>1884</v>
      </c>
      <c r="E408" t="s">
        <v>1885</v>
      </c>
    </row>
    <row r="409" spans="1:5" ht="15.75" thickBot="1">
      <c r="A409" t="s">
        <v>64</v>
      </c>
      <c r="E409" t="s">
        <v>62</v>
      </c>
    </row>
    <row r="410" spans="1:5" ht="15.75">
      <c r="A410" s="578" t="s">
        <v>57</v>
      </c>
      <c r="B410" s="578" t="s">
        <v>59</v>
      </c>
      <c r="C410" s="572" t="s">
        <v>61</v>
      </c>
      <c r="D410" s="573"/>
      <c r="E410" s="573"/>
    </row>
    <row r="411" spans="1:5" ht="16.5" thickBot="1">
      <c r="A411" s="579"/>
      <c r="B411" s="579"/>
      <c r="C411" s="575" t="s">
        <v>63</v>
      </c>
      <c r="D411" s="576"/>
      <c r="E411" s="577"/>
    </row>
    <row r="412" spans="1:5" ht="16.5" thickBot="1">
      <c r="A412" s="16" t="s">
        <v>58</v>
      </c>
      <c r="B412" s="16" t="s">
        <v>60</v>
      </c>
      <c r="C412" s="4">
        <v>2014</v>
      </c>
      <c r="D412" s="4">
        <v>2015</v>
      </c>
      <c r="E412" s="4">
        <v>2016</v>
      </c>
    </row>
    <row r="413" spans="1:5" ht="15.75">
      <c r="A413" s="328"/>
      <c r="B413" s="619" t="s">
        <v>710</v>
      </c>
      <c r="C413" s="620"/>
      <c r="D413" s="620"/>
      <c r="E413" s="621"/>
    </row>
    <row r="414" spans="1:5">
      <c r="A414" s="328"/>
      <c r="B414" s="329" t="s">
        <v>1272</v>
      </c>
      <c r="C414" s="330">
        <v>8</v>
      </c>
      <c r="D414" s="330">
        <v>10</v>
      </c>
      <c r="E414" s="330">
        <v>11</v>
      </c>
    </row>
    <row r="415" spans="1:5">
      <c r="A415" s="328"/>
      <c r="B415" s="329" t="s">
        <v>1447</v>
      </c>
      <c r="C415" s="330">
        <v>583</v>
      </c>
      <c r="D415" s="330">
        <v>576</v>
      </c>
      <c r="E415" s="330">
        <v>673</v>
      </c>
    </row>
    <row r="416" spans="1:5">
      <c r="A416" s="328"/>
      <c r="B416" s="329" t="s">
        <v>1448</v>
      </c>
      <c r="C416" s="330">
        <v>292</v>
      </c>
      <c r="D416" s="330">
        <v>288</v>
      </c>
      <c r="E416" s="330">
        <f>E415/2</f>
        <v>336.5</v>
      </c>
    </row>
    <row r="417" spans="1:5">
      <c r="A417" s="328"/>
      <c r="B417" s="329" t="s">
        <v>1449</v>
      </c>
      <c r="C417" s="330">
        <v>871</v>
      </c>
      <c r="D417" s="330">
        <v>668</v>
      </c>
      <c r="E417" s="330">
        <v>870</v>
      </c>
    </row>
    <row r="418" spans="1:5">
      <c r="A418" s="328"/>
      <c r="B418" s="329" t="s">
        <v>1450</v>
      </c>
      <c r="C418" s="330">
        <v>50</v>
      </c>
      <c r="D418" s="330">
        <v>284</v>
      </c>
      <c r="E418" s="330">
        <v>97</v>
      </c>
    </row>
    <row r="419" spans="1:5">
      <c r="A419" s="328"/>
      <c r="B419" s="329" t="s">
        <v>83</v>
      </c>
      <c r="C419" s="330">
        <v>30</v>
      </c>
      <c r="D419" s="330">
        <v>38</v>
      </c>
      <c r="E419" s="330">
        <v>37</v>
      </c>
    </row>
    <row r="420" spans="1:5">
      <c r="A420" s="328"/>
      <c r="B420" s="329" t="s">
        <v>1408</v>
      </c>
      <c r="C420" s="330">
        <v>6</v>
      </c>
      <c r="D420" s="330">
        <v>6</v>
      </c>
      <c r="E420" s="330">
        <v>6</v>
      </c>
    </row>
    <row r="421" spans="1:5">
      <c r="A421" s="328"/>
      <c r="B421" s="329" t="s">
        <v>1451</v>
      </c>
      <c r="C421" s="330">
        <v>38</v>
      </c>
      <c r="D421" s="330">
        <v>17</v>
      </c>
      <c r="E421" s="330">
        <v>17</v>
      </c>
    </row>
    <row r="422" spans="1:5">
      <c r="A422" s="582" t="s">
        <v>91</v>
      </c>
      <c r="B422" s="329" t="s">
        <v>1452</v>
      </c>
      <c r="C422" s="330">
        <v>47</v>
      </c>
      <c r="D422" s="330">
        <v>36</v>
      </c>
      <c r="E422" s="330">
        <v>12</v>
      </c>
    </row>
    <row r="423" spans="1:5">
      <c r="A423" s="582"/>
      <c r="B423" s="329" t="s">
        <v>1453</v>
      </c>
      <c r="C423" s="330">
        <v>4</v>
      </c>
      <c r="D423" s="330">
        <v>6</v>
      </c>
      <c r="E423" s="330">
        <v>6</v>
      </c>
    </row>
    <row r="424" spans="1:5">
      <c r="A424" s="582"/>
      <c r="B424" s="329" t="s">
        <v>1454</v>
      </c>
      <c r="C424" s="330">
        <v>1</v>
      </c>
      <c r="D424" s="330">
        <v>1</v>
      </c>
      <c r="E424" s="330">
        <v>9</v>
      </c>
    </row>
    <row r="425" spans="1:5">
      <c r="A425" s="582"/>
      <c r="B425" s="329" t="s">
        <v>1284</v>
      </c>
      <c r="C425" s="330">
        <v>30</v>
      </c>
      <c r="D425" s="330">
        <v>28</v>
      </c>
      <c r="E425" s="330">
        <v>37</v>
      </c>
    </row>
    <row r="426" spans="1:5">
      <c r="A426" s="582"/>
      <c r="B426" s="329" t="s">
        <v>1244</v>
      </c>
      <c r="C426" s="330">
        <v>3</v>
      </c>
      <c r="D426" s="330">
        <v>2</v>
      </c>
      <c r="E426" s="330">
        <v>5</v>
      </c>
    </row>
    <row r="427" spans="1:5">
      <c r="A427" s="582"/>
      <c r="B427" s="329" t="s">
        <v>1332</v>
      </c>
      <c r="C427" s="330">
        <v>21</v>
      </c>
      <c r="D427" s="330">
        <v>14</v>
      </c>
      <c r="E427" s="330">
        <v>19</v>
      </c>
    </row>
    <row r="428" spans="1:5">
      <c r="A428" s="582"/>
      <c r="B428" s="329" t="s">
        <v>1455</v>
      </c>
      <c r="C428" s="330">
        <v>2</v>
      </c>
      <c r="D428" s="330">
        <v>20</v>
      </c>
      <c r="E428" s="330">
        <v>3</v>
      </c>
    </row>
    <row r="429" spans="1:5">
      <c r="A429" s="582"/>
      <c r="B429" s="329" t="s">
        <v>1456</v>
      </c>
      <c r="C429" s="330">
        <v>19</v>
      </c>
      <c r="D429" s="330">
        <v>3</v>
      </c>
      <c r="E429" s="330">
        <v>0.2</v>
      </c>
    </row>
    <row r="430" spans="1:5">
      <c r="A430" s="582"/>
      <c r="B430" s="329" t="s">
        <v>1261</v>
      </c>
      <c r="C430" s="330">
        <v>101</v>
      </c>
      <c r="D430" s="330">
        <v>251</v>
      </c>
      <c r="E430" s="330">
        <v>133</v>
      </c>
    </row>
    <row r="431" spans="1:5">
      <c r="A431" s="582"/>
      <c r="B431" s="329" t="s">
        <v>1266</v>
      </c>
      <c r="C431" s="330">
        <v>43</v>
      </c>
      <c r="D431" s="330">
        <v>38</v>
      </c>
      <c r="E431" s="330">
        <v>82</v>
      </c>
    </row>
    <row r="432" spans="1:5">
      <c r="A432" s="582"/>
      <c r="B432" s="329" t="s">
        <v>1457</v>
      </c>
      <c r="C432" s="330">
        <v>0</v>
      </c>
      <c r="D432" s="330">
        <v>1</v>
      </c>
      <c r="E432" s="330">
        <v>1</v>
      </c>
    </row>
    <row r="433" spans="1:5">
      <c r="A433" s="582"/>
      <c r="B433" s="329" t="s">
        <v>1458</v>
      </c>
      <c r="C433" s="330">
        <v>5</v>
      </c>
      <c r="D433" s="330">
        <v>6</v>
      </c>
      <c r="E433" s="330">
        <v>7</v>
      </c>
    </row>
    <row r="434" spans="1:5">
      <c r="A434" s="582"/>
      <c r="B434" s="329" t="s">
        <v>1459</v>
      </c>
      <c r="C434" s="330">
        <v>14</v>
      </c>
      <c r="D434" s="330">
        <v>20</v>
      </c>
      <c r="E434" s="330">
        <v>84</v>
      </c>
    </row>
    <row r="435" spans="1:5">
      <c r="A435" s="582"/>
      <c r="B435" s="329" t="s">
        <v>1411</v>
      </c>
      <c r="C435" s="330">
        <v>0</v>
      </c>
      <c r="D435" s="330">
        <v>0</v>
      </c>
      <c r="E435" s="330">
        <v>0.2</v>
      </c>
    </row>
    <row r="436" spans="1:5">
      <c r="A436" s="582"/>
      <c r="B436" s="329" t="s">
        <v>1460</v>
      </c>
      <c r="C436" s="330">
        <v>6</v>
      </c>
      <c r="D436" s="330">
        <v>13</v>
      </c>
      <c r="E436" s="330">
        <v>9</v>
      </c>
    </row>
    <row r="437" spans="1:5">
      <c r="A437" s="582"/>
      <c r="B437" s="329" t="s">
        <v>1461</v>
      </c>
      <c r="C437" s="330">
        <v>3</v>
      </c>
      <c r="D437" s="330">
        <v>4</v>
      </c>
      <c r="E437" s="330">
        <v>3</v>
      </c>
    </row>
    <row r="438" spans="1:5">
      <c r="A438" s="582"/>
      <c r="B438" s="329" t="s">
        <v>1462</v>
      </c>
      <c r="C438" s="330">
        <v>28</v>
      </c>
      <c r="D438" s="330">
        <v>2</v>
      </c>
      <c r="E438" s="330">
        <v>0</v>
      </c>
    </row>
    <row r="439" spans="1:5">
      <c r="A439" s="582"/>
      <c r="B439" s="329" t="s">
        <v>1293</v>
      </c>
      <c r="C439" s="330">
        <v>2</v>
      </c>
      <c r="D439" s="330">
        <v>3</v>
      </c>
      <c r="E439" s="330">
        <v>4</v>
      </c>
    </row>
    <row r="440" spans="1:5">
      <c r="A440" s="582"/>
      <c r="B440" s="329" t="s">
        <v>1258</v>
      </c>
      <c r="C440" s="330">
        <v>70</v>
      </c>
      <c r="D440" s="330">
        <v>241</v>
      </c>
      <c r="E440" s="330">
        <v>150</v>
      </c>
    </row>
    <row r="441" spans="1:5">
      <c r="A441" s="582"/>
      <c r="B441" s="329" t="s">
        <v>1145</v>
      </c>
      <c r="C441" s="330">
        <v>77</v>
      </c>
      <c r="D441" s="330">
        <v>280</v>
      </c>
      <c r="E441" s="330">
        <v>159</v>
      </c>
    </row>
    <row r="442" spans="1:5" ht="15.75">
      <c r="A442" s="582"/>
      <c r="B442" s="226" t="s">
        <v>458</v>
      </c>
      <c r="C442" s="331"/>
      <c r="D442" s="331"/>
      <c r="E442" s="331"/>
    </row>
    <row r="443" spans="1:5">
      <c r="A443" s="582"/>
      <c r="B443" s="227" t="s">
        <v>812</v>
      </c>
      <c r="C443" s="229">
        <v>144</v>
      </c>
      <c r="D443" s="229">
        <v>73</v>
      </c>
      <c r="E443" s="229">
        <v>116</v>
      </c>
    </row>
    <row r="444" spans="1:5">
      <c r="A444" s="582"/>
      <c r="B444" s="332" t="s">
        <v>1463</v>
      </c>
      <c r="C444" s="333">
        <v>214</v>
      </c>
      <c r="D444" s="333">
        <v>222</v>
      </c>
      <c r="E444" s="333">
        <v>285</v>
      </c>
    </row>
    <row r="445" spans="1:5" ht="15.75">
      <c r="A445" s="582"/>
      <c r="B445" s="226" t="s">
        <v>653</v>
      </c>
      <c r="C445" s="331"/>
      <c r="D445" s="331"/>
      <c r="E445" s="331"/>
    </row>
    <row r="446" spans="1:5">
      <c r="A446" s="582"/>
      <c r="B446" s="228" t="s">
        <v>1444</v>
      </c>
      <c r="C446" s="229">
        <v>137</v>
      </c>
      <c r="D446" s="229">
        <v>81</v>
      </c>
      <c r="E446" s="229">
        <v>99</v>
      </c>
    </row>
    <row r="447" spans="1:5" ht="15.75" thickBot="1">
      <c r="A447" s="582"/>
      <c r="B447" s="329" t="s">
        <v>1464</v>
      </c>
      <c r="C447" s="330">
        <v>9</v>
      </c>
      <c r="D447" s="330">
        <v>19</v>
      </c>
      <c r="E447" s="330">
        <v>36</v>
      </c>
    </row>
    <row r="448" spans="1:5" ht="16.5" thickBot="1">
      <c r="A448" s="1" t="s">
        <v>49</v>
      </c>
      <c r="B448" s="2"/>
      <c r="C448" s="2">
        <f>SUM(C414:C447)</f>
        <v>2858</v>
      </c>
      <c r="D448" s="2">
        <f t="shared" ref="D448:E448" si="3">SUM(D414:D447)</f>
        <v>3251</v>
      </c>
      <c r="E448" s="2">
        <f t="shared" si="3"/>
        <v>3306.8999999999996</v>
      </c>
    </row>
    <row r="451" spans="1:5">
      <c r="A451" t="s">
        <v>1886</v>
      </c>
      <c r="E451" t="s">
        <v>1887</v>
      </c>
    </row>
    <row r="452" spans="1:5" ht="15.75" thickBot="1">
      <c r="A452" t="s">
        <v>64</v>
      </c>
      <c r="E452" t="s">
        <v>62</v>
      </c>
    </row>
    <row r="453" spans="1:5" ht="15.75">
      <c r="A453" s="578" t="s">
        <v>57</v>
      </c>
      <c r="B453" s="578" t="s">
        <v>59</v>
      </c>
      <c r="C453" s="572" t="s">
        <v>61</v>
      </c>
      <c r="D453" s="573"/>
      <c r="E453" s="573"/>
    </row>
    <row r="454" spans="1:5" ht="16.5" thickBot="1">
      <c r="A454" s="579"/>
      <c r="B454" s="579"/>
      <c r="C454" s="575" t="s">
        <v>63</v>
      </c>
      <c r="D454" s="576"/>
      <c r="E454" s="577"/>
    </row>
    <row r="455" spans="1:5" ht="16.5" thickBot="1">
      <c r="A455" s="16" t="s">
        <v>58</v>
      </c>
      <c r="B455" s="16" t="s">
        <v>60</v>
      </c>
      <c r="C455" s="4">
        <v>2014</v>
      </c>
      <c r="D455" s="4">
        <v>2015</v>
      </c>
      <c r="E455" s="4">
        <v>2016</v>
      </c>
    </row>
    <row r="456" spans="1:5" ht="19.5" customHeight="1" thickBot="1">
      <c r="A456" s="580" t="s">
        <v>335</v>
      </c>
      <c r="B456" s="374" t="s">
        <v>93</v>
      </c>
      <c r="C456" s="371">
        <v>968.03</v>
      </c>
      <c r="D456" s="371">
        <v>817.3</v>
      </c>
      <c r="E456" s="371">
        <v>666.5</v>
      </c>
    </row>
    <row r="457" spans="1:5" ht="19.5" customHeight="1" thickBot="1">
      <c r="A457" s="581"/>
      <c r="B457" s="374" t="s">
        <v>229</v>
      </c>
      <c r="C457" s="371">
        <v>190.738</v>
      </c>
      <c r="D457" s="371">
        <v>264.7</v>
      </c>
      <c r="E457" s="371">
        <v>219.3</v>
      </c>
    </row>
    <row r="458" spans="1:5" ht="19.5" customHeight="1" thickBot="1">
      <c r="A458" s="581"/>
      <c r="B458" s="374" t="s">
        <v>1062</v>
      </c>
      <c r="C458" s="371">
        <v>592.79100000000005</v>
      </c>
      <c r="D458" s="371">
        <v>555.79999999999995</v>
      </c>
      <c r="E458" s="371">
        <v>483</v>
      </c>
    </row>
    <row r="459" spans="1:5" ht="21.75" thickBot="1">
      <c r="A459" s="581"/>
      <c r="B459" s="374" t="s">
        <v>178</v>
      </c>
      <c r="C459" s="371">
        <v>1702.7</v>
      </c>
      <c r="D459" s="371">
        <v>1634.1</v>
      </c>
      <c r="E459" s="371">
        <v>1777</v>
      </c>
    </row>
    <row r="460" spans="1:5" ht="21.75" thickBot="1">
      <c r="A460" s="581"/>
      <c r="B460" s="374" t="s">
        <v>1512</v>
      </c>
      <c r="C460" s="371">
        <v>310.37299999999999</v>
      </c>
      <c r="D460" s="371">
        <v>423.8</v>
      </c>
      <c r="E460" s="371">
        <v>495</v>
      </c>
    </row>
    <row r="461" spans="1:5" ht="21.75" thickBot="1">
      <c r="A461" s="581"/>
      <c r="B461" s="374" t="s">
        <v>188</v>
      </c>
      <c r="C461" s="371">
        <v>702.39200000000005</v>
      </c>
      <c r="D461" s="371">
        <v>550.4</v>
      </c>
      <c r="E461" s="371">
        <v>597.9</v>
      </c>
    </row>
    <row r="462" spans="1:5" ht="21.75" thickBot="1">
      <c r="A462" s="581"/>
      <c r="B462" s="374" t="s">
        <v>185</v>
      </c>
      <c r="C462" s="371">
        <v>169.16399999999999</v>
      </c>
      <c r="D462" s="371">
        <v>229.5</v>
      </c>
      <c r="E462" s="371">
        <v>240.4</v>
      </c>
    </row>
    <row r="463" spans="1:5" ht="21.75" thickBot="1">
      <c r="A463" s="581"/>
      <c r="B463" s="374" t="s">
        <v>186</v>
      </c>
      <c r="C463" s="371">
        <v>574.37900000000002</v>
      </c>
      <c r="D463" s="371">
        <v>505.2</v>
      </c>
      <c r="E463" s="371">
        <v>315.60000000000002</v>
      </c>
    </row>
    <row r="464" spans="1:5" ht="21.75" thickBot="1">
      <c r="A464" s="581"/>
      <c r="B464" s="374" t="s">
        <v>234</v>
      </c>
      <c r="C464" s="371">
        <v>1344.489</v>
      </c>
      <c r="D464" s="371">
        <v>1053.8</v>
      </c>
      <c r="E464" s="371">
        <v>705</v>
      </c>
    </row>
    <row r="465" spans="1:5" ht="21.75" thickBot="1">
      <c r="A465" s="581"/>
      <c r="B465" s="374" t="s">
        <v>238</v>
      </c>
      <c r="C465" s="371">
        <v>43.869</v>
      </c>
      <c r="D465" s="371">
        <v>89.9</v>
      </c>
      <c r="E465" s="371">
        <v>102</v>
      </c>
    </row>
    <row r="466" spans="1:5" ht="21.75" thickBot="1">
      <c r="A466" s="581"/>
      <c r="B466" s="374" t="s">
        <v>237</v>
      </c>
      <c r="C466" s="371">
        <v>3923.87</v>
      </c>
      <c r="D466" s="371">
        <v>3896.2</v>
      </c>
      <c r="E466" s="371">
        <v>2312.5</v>
      </c>
    </row>
    <row r="467" spans="1:5" ht="19.5" customHeight="1" thickBot="1">
      <c r="A467" s="581"/>
      <c r="B467" s="374" t="s">
        <v>251</v>
      </c>
      <c r="C467" s="371">
        <v>212.751</v>
      </c>
      <c r="D467" s="371">
        <v>70.3</v>
      </c>
      <c r="E467" s="371">
        <v>200.8</v>
      </c>
    </row>
    <row r="468" spans="1:5" ht="19.5" customHeight="1" thickBot="1">
      <c r="A468" s="581"/>
      <c r="B468" s="374" t="s">
        <v>232</v>
      </c>
      <c r="C468" s="371">
        <v>557.21400000000006</v>
      </c>
      <c r="D468" s="371">
        <v>463.9</v>
      </c>
      <c r="E468" s="371">
        <v>224.4</v>
      </c>
    </row>
    <row r="469" spans="1:5" ht="19.5" customHeight="1" thickBot="1">
      <c r="A469" s="581"/>
      <c r="B469" s="374" t="s">
        <v>1505</v>
      </c>
      <c r="C469" s="371">
        <v>109.438</v>
      </c>
      <c r="D469" s="371">
        <v>99.6</v>
      </c>
      <c r="E469" s="371">
        <v>109.8</v>
      </c>
    </row>
    <row r="470" spans="1:5" ht="19.5" customHeight="1" thickBot="1">
      <c r="A470" s="581"/>
      <c r="B470" s="374" t="s">
        <v>193</v>
      </c>
      <c r="C470" s="371">
        <v>63.625</v>
      </c>
      <c r="D470" s="371">
        <v>45.1</v>
      </c>
      <c r="E470" s="371">
        <v>42</v>
      </c>
    </row>
    <row r="471" spans="1:5" ht="19.5" customHeight="1" thickBot="1">
      <c r="A471" s="581"/>
      <c r="B471" s="374" t="s">
        <v>1576</v>
      </c>
      <c r="C471" s="371">
        <v>510.69600000000003</v>
      </c>
      <c r="D471" s="371">
        <v>503.5</v>
      </c>
      <c r="E471" s="371">
        <v>386.6</v>
      </c>
    </row>
    <row r="472" spans="1:5" ht="19.5" customHeight="1" thickBot="1">
      <c r="A472" s="581"/>
      <c r="B472" s="374" t="s">
        <v>1579</v>
      </c>
      <c r="C472" s="371">
        <v>293.16300000000001</v>
      </c>
      <c r="D472" s="371">
        <v>221.8</v>
      </c>
      <c r="E472" s="371">
        <v>379.3</v>
      </c>
    </row>
    <row r="473" spans="1:5" ht="19.5" customHeight="1" thickBot="1">
      <c r="A473" s="581"/>
      <c r="B473" s="374" t="s">
        <v>1587</v>
      </c>
      <c r="C473" s="371">
        <v>355.63900000000001</v>
      </c>
      <c r="D473" s="371">
        <v>441.1</v>
      </c>
      <c r="E473" s="371">
        <v>434.5</v>
      </c>
    </row>
    <row r="474" spans="1:5" ht="19.5" customHeight="1" thickBot="1">
      <c r="A474" s="581"/>
      <c r="B474" s="374" t="s">
        <v>1597</v>
      </c>
      <c r="C474" s="371">
        <v>265.43700000000001</v>
      </c>
      <c r="D474" s="371">
        <v>202.8</v>
      </c>
      <c r="E474" s="371">
        <v>190.7</v>
      </c>
    </row>
    <row r="475" spans="1:5" ht="19.5" customHeight="1" thickBot="1">
      <c r="A475" s="581"/>
      <c r="B475" s="374" t="s">
        <v>1598</v>
      </c>
      <c r="C475" s="371">
        <v>348.07900000000001</v>
      </c>
      <c r="D475" s="371">
        <v>252.2</v>
      </c>
      <c r="E475" s="371">
        <v>217.4</v>
      </c>
    </row>
    <row r="476" spans="1:5" ht="19.5" customHeight="1" thickBot="1">
      <c r="A476" s="581"/>
      <c r="B476" s="374" t="s">
        <v>1599</v>
      </c>
      <c r="C476" s="371">
        <v>2974.42</v>
      </c>
      <c r="D476" s="371">
        <v>2881</v>
      </c>
      <c r="E476" s="371">
        <v>4413.3000000000011</v>
      </c>
    </row>
    <row r="477" spans="1:5" ht="16.5" thickBot="1">
      <c r="A477" s="1" t="s">
        <v>49</v>
      </c>
      <c r="B477" s="2"/>
      <c r="C477" s="2">
        <f>SUM(C456:C476)</f>
        <v>16213.257</v>
      </c>
      <c r="D477" s="2">
        <f t="shared" ref="D477:E477" si="4">SUM(D456:D476)</f>
        <v>15201.999999999998</v>
      </c>
      <c r="E477" s="2">
        <f t="shared" si="4"/>
        <v>14513</v>
      </c>
    </row>
    <row r="480" spans="1:5">
      <c r="A480" t="s">
        <v>1889</v>
      </c>
      <c r="E480" t="s">
        <v>1888</v>
      </c>
    </row>
    <row r="481" spans="1:5" ht="15.75" thickBot="1">
      <c r="A481" t="s">
        <v>64</v>
      </c>
      <c r="E481" t="s">
        <v>62</v>
      </c>
    </row>
    <row r="482" spans="1:5" ht="15.75">
      <c r="A482" s="578" t="s">
        <v>57</v>
      </c>
      <c r="B482" s="578" t="s">
        <v>59</v>
      </c>
      <c r="C482" s="572" t="s">
        <v>61</v>
      </c>
      <c r="D482" s="573"/>
      <c r="E482" s="573"/>
    </row>
    <row r="483" spans="1:5" ht="16.5" thickBot="1">
      <c r="A483" s="579"/>
      <c r="B483" s="579"/>
      <c r="C483" s="575" t="s">
        <v>63</v>
      </c>
      <c r="D483" s="576"/>
      <c r="E483" s="577"/>
    </row>
    <row r="484" spans="1:5" ht="16.5" thickBot="1">
      <c r="A484" s="16" t="s">
        <v>58</v>
      </c>
      <c r="B484" s="16" t="s">
        <v>60</v>
      </c>
      <c r="C484" s="4">
        <v>2014</v>
      </c>
      <c r="D484" s="4">
        <v>2015</v>
      </c>
      <c r="E484" s="4">
        <v>2016</v>
      </c>
    </row>
    <row r="485" spans="1:5" ht="15.75">
      <c r="A485" s="404" t="s">
        <v>1647</v>
      </c>
      <c r="B485" s="405"/>
      <c r="C485" s="406">
        <v>2978</v>
      </c>
      <c r="D485" s="407">
        <v>3622</v>
      </c>
      <c r="E485" s="407">
        <v>4273</v>
      </c>
    </row>
    <row r="486" spans="1:5" ht="15.75">
      <c r="A486" s="622" t="s">
        <v>1648</v>
      </c>
      <c r="B486" s="623"/>
      <c r="C486" s="408">
        <v>1115</v>
      </c>
      <c r="D486" s="409"/>
      <c r="E486" s="409"/>
    </row>
    <row r="487" spans="1:5" ht="15.75">
      <c r="A487" s="410" t="s">
        <v>118</v>
      </c>
      <c r="B487" s="205"/>
      <c r="C487" s="411">
        <f>SUM(C485:C486)</f>
        <v>4093</v>
      </c>
      <c r="D487" s="411"/>
      <c r="E487" s="411"/>
    </row>
    <row r="488" spans="1:5" ht="15.75">
      <c r="B488" s="605" t="s">
        <v>82</v>
      </c>
      <c r="C488" s="606"/>
      <c r="D488" s="606"/>
      <c r="E488" s="607"/>
    </row>
    <row r="489" spans="1:5" ht="15.75">
      <c r="A489" s="412"/>
      <c r="B489" s="228" t="s">
        <v>1649</v>
      </c>
      <c r="C489" s="406">
        <v>253.5</v>
      </c>
      <c r="D489" s="409"/>
      <c r="E489" s="409"/>
    </row>
    <row r="490" spans="1:5" ht="24" customHeight="1">
      <c r="A490" s="603" t="s">
        <v>335</v>
      </c>
      <c r="B490" s="600" t="s">
        <v>103</v>
      </c>
      <c r="C490" s="601"/>
      <c r="D490" s="601"/>
      <c r="E490" s="608"/>
    </row>
    <row r="491" spans="1:5">
      <c r="A491" s="582"/>
      <c r="B491" s="609" t="s">
        <v>1650</v>
      </c>
      <c r="C491" s="413"/>
      <c r="D491" s="611">
        <v>16.600000000000001</v>
      </c>
      <c r="E491" s="611"/>
    </row>
    <row r="492" spans="1:5">
      <c r="A492" s="604"/>
      <c r="B492" s="610"/>
      <c r="C492" s="414"/>
      <c r="D492" s="612"/>
      <c r="E492" s="612"/>
    </row>
    <row r="493" spans="1:5" ht="65.25" customHeight="1" thickBot="1">
      <c r="A493" s="206" t="s">
        <v>111</v>
      </c>
      <c r="B493" s="31" t="s">
        <v>1651</v>
      </c>
      <c r="C493" s="408">
        <v>1100</v>
      </c>
      <c r="D493" s="415"/>
      <c r="E493" s="416"/>
    </row>
    <row r="494" spans="1:5" ht="16.5" thickBot="1">
      <c r="A494" s="1" t="s">
        <v>49</v>
      </c>
      <c r="B494" s="2"/>
      <c r="C494" s="2"/>
      <c r="D494" s="2"/>
      <c r="E494" s="2"/>
    </row>
    <row r="499" spans="1:5">
      <c r="A499" t="s">
        <v>1890</v>
      </c>
      <c r="E499" t="s">
        <v>1891</v>
      </c>
    </row>
    <row r="500" spans="1:5" ht="15.75" thickBot="1">
      <c r="A500" t="s">
        <v>64</v>
      </c>
      <c r="E500" t="s">
        <v>62</v>
      </c>
    </row>
    <row r="501" spans="1:5" ht="15.75">
      <c r="A501" s="578" t="s">
        <v>57</v>
      </c>
      <c r="B501" s="578" t="s">
        <v>59</v>
      </c>
      <c r="C501" s="572" t="s">
        <v>61</v>
      </c>
      <c r="D501" s="573"/>
      <c r="E501" s="573"/>
    </row>
    <row r="502" spans="1:5" ht="16.5" thickBot="1">
      <c r="A502" s="579"/>
      <c r="B502" s="579"/>
      <c r="C502" s="575" t="s">
        <v>63</v>
      </c>
      <c r="D502" s="576"/>
      <c r="E502" s="577"/>
    </row>
    <row r="503" spans="1:5" ht="16.5" thickBot="1">
      <c r="A503" s="16" t="s">
        <v>58</v>
      </c>
      <c r="B503" s="16" t="s">
        <v>60</v>
      </c>
      <c r="C503" s="4">
        <v>2014</v>
      </c>
      <c r="D503" s="4">
        <v>2015</v>
      </c>
      <c r="E503" s="4">
        <v>2016</v>
      </c>
    </row>
    <row r="504" spans="1:5" ht="16.5" thickBot="1">
      <c r="A504" s="424"/>
      <c r="B504" s="425"/>
      <c r="C504" s="426"/>
      <c r="D504" s="427"/>
      <c r="E504" s="428"/>
    </row>
    <row r="505" spans="1:5" ht="16.5" thickBot="1">
      <c r="A505" s="429"/>
      <c r="B505" s="4" t="s">
        <v>1656</v>
      </c>
      <c r="C505" s="4"/>
      <c r="D505" s="4"/>
      <c r="E505" s="4"/>
    </row>
    <row r="506" spans="1:5" ht="16.5" thickBot="1">
      <c r="A506" s="624" t="s">
        <v>547</v>
      </c>
      <c r="B506" s="4" t="s">
        <v>1657</v>
      </c>
      <c r="C506" s="4">
        <v>7049</v>
      </c>
      <c r="D506" s="4">
        <v>6352</v>
      </c>
      <c r="E506" s="4">
        <v>5809</v>
      </c>
    </row>
    <row r="507" spans="1:5" ht="16.5" thickBot="1">
      <c r="A507" s="624"/>
      <c r="B507" s="4" t="s">
        <v>1658</v>
      </c>
      <c r="C507" s="4">
        <v>2738</v>
      </c>
      <c r="D507" s="4">
        <v>1738</v>
      </c>
      <c r="E507" s="4">
        <v>1953</v>
      </c>
    </row>
    <row r="508" spans="1:5" ht="16.5" thickBot="1">
      <c r="A508" s="624"/>
      <c r="B508" s="4" t="s">
        <v>1659</v>
      </c>
      <c r="C508" s="4">
        <v>8717</v>
      </c>
      <c r="D508" s="4">
        <v>8257</v>
      </c>
      <c r="E508" s="4">
        <v>1588</v>
      </c>
    </row>
    <row r="509" spans="1:5" ht="16.5" thickBot="1">
      <c r="A509" s="624"/>
      <c r="B509" s="4" t="s">
        <v>1364</v>
      </c>
      <c r="C509" s="4">
        <v>1019</v>
      </c>
      <c r="D509" s="4">
        <v>355</v>
      </c>
      <c r="E509" s="4">
        <v>344</v>
      </c>
    </row>
    <row r="510" spans="1:5" ht="16.5" thickBot="1">
      <c r="A510" s="624"/>
      <c r="B510" s="4" t="s">
        <v>614</v>
      </c>
      <c r="C510" s="4">
        <v>14692</v>
      </c>
      <c r="D510" s="4">
        <v>15034</v>
      </c>
      <c r="E510" s="4">
        <v>16035</v>
      </c>
    </row>
    <row r="511" spans="1:5" ht="16.5" thickBot="1">
      <c r="A511" s="624"/>
      <c r="B511" s="4" t="s">
        <v>1660</v>
      </c>
      <c r="C511" s="4">
        <v>3316</v>
      </c>
      <c r="D511" s="4">
        <v>2005</v>
      </c>
      <c r="E511" s="4">
        <v>1923</v>
      </c>
    </row>
    <row r="512" spans="1:5" ht="16.5" thickBot="1">
      <c r="A512" s="624"/>
      <c r="B512" s="4" t="s">
        <v>1661</v>
      </c>
      <c r="C512" s="4">
        <v>1678</v>
      </c>
      <c r="D512" s="4">
        <v>1206</v>
      </c>
      <c r="E512" s="4">
        <v>989</v>
      </c>
    </row>
    <row r="513" spans="1:5" ht="16.5" thickBot="1">
      <c r="A513" s="624"/>
      <c r="B513" s="4" t="s">
        <v>1662</v>
      </c>
      <c r="C513" s="4">
        <v>4754</v>
      </c>
      <c r="D513" s="4">
        <v>4389</v>
      </c>
      <c r="E513" s="4">
        <v>5112</v>
      </c>
    </row>
    <row r="514" spans="1:5" ht="16.5" thickBot="1">
      <c r="A514" s="624"/>
      <c r="B514" s="4" t="s">
        <v>1663</v>
      </c>
      <c r="C514" s="4">
        <v>801</v>
      </c>
      <c r="D514" s="4">
        <v>764</v>
      </c>
      <c r="E514" s="4">
        <v>655</v>
      </c>
    </row>
    <row r="515" spans="1:5" ht="16.5" thickBot="1">
      <c r="A515" s="624"/>
      <c r="B515" s="4" t="s">
        <v>1664</v>
      </c>
      <c r="C515" s="4">
        <v>2992</v>
      </c>
      <c r="D515" s="4">
        <v>3269</v>
      </c>
      <c r="E515" s="4">
        <v>3425</v>
      </c>
    </row>
    <row r="516" spans="1:5" ht="16.5" thickBot="1">
      <c r="A516" s="624"/>
      <c r="B516" s="4" t="s">
        <v>1665</v>
      </c>
      <c r="C516" s="4"/>
      <c r="D516" s="4"/>
      <c r="E516" s="4"/>
    </row>
    <row r="517" spans="1:5" ht="16.5" thickBot="1">
      <c r="A517" s="624"/>
      <c r="B517" s="4" t="s">
        <v>1666</v>
      </c>
      <c r="C517" s="4">
        <v>1843</v>
      </c>
      <c r="D517" s="4">
        <v>1141</v>
      </c>
      <c r="E517" s="4">
        <v>1300</v>
      </c>
    </row>
    <row r="518" spans="1:5" ht="16.5" thickBot="1">
      <c r="A518" s="624"/>
      <c r="B518" s="4" t="s">
        <v>1681</v>
      </c>
      <c r="C518" s="4">
        <v>3</v>
      </c>
      <c r="D518" s="4">
        <v>3</v>
      </c>
      <c r="E518" s="4">
        <v>1</v>
      </c>
    </row>
    <row r="519" spans="1:5" ht="16.5" thickBot="1">
      <c r="A519" s="624"/>
      <c r="B519" s="4" t="s">
        <v>1667</v>
      </c>
      <c r="C519" s="4">
        <v>10209</v>
      </c>
      <c r="D519" s="4">
        <v>9535</v>
      </c>
      <c r="E519" s="4">
        <v>8563</v>
      </c>
    </row>
    <row r="520" spans="1:5" ht="16.5" thickBot="1">
      <c r="A520" s="624"/>
      <c r="B520" s="4" t="s">
        <v>1668</v>
      </c>
      <c r="C520" s="4">
        <v>2498</v>
      </c>
      <c r="D520" s="4">
        <v>2852</v>
      </c>
      <c r="E520" s="4">
        <v>3085</v>
      </c>
    </row>
    <row r="521" spans="1:5" ht="16.5" thickBot="1">
      <c r="A521" s="624"/>
      <c r="B521" s="4" t="s">
        <v>1682</v>
      </c>
      <c r="C521" s="4">
        <v>263</v>
      </c>
      <c r="D521" s="4">
        <v>294</v>
      </c>
      <c r="E521" s="4">
        <v>526</v>
      </c>
    </row>
    <row r="522" spans="1:5" ht="16.5" thickBot="1">
      <c r="A522" s="624"/>
      <c r="B522" s="4" t="s">
        <v>1669</v>
      </c>
      <c r="C522" s="4">
        <v>4172</v>
      </c>
      <c r="D522" s="4">
        <v>4394</v>
      </c>
      <c r="E522" s="4">
        <v>4186</v>
      </c>
    </row>
    <row r="523" spans="1:5" ht="16.5" thickBot="1">
      <c r="A523" s="624"/>
      <c r="B523" s="4" t="s">
        <v>1670</v>
      </c>
      <c r="C523" s="4">
        <v>2093</v>
      </c>
      <c r="D523" s="4">
        <v>1530</v>
      </c>
      <c r="E523" s="4">
        <v>1609</v>
      </c>
    </row>
    <row r="524" spans="1:5" ht="16.5" thickBot="1">
      <c r="A524" s="624"/>
      <c r="B524" s="4" t="s">
        <v>1671</v>
      </c>
      <c r="C524" s="4"/>
      <c r="D524" s="4"/>
      <c r="E524" s="4"/>
    </row>
    <row r="525" spans="1:5" ht="16.5" thickBot="1">
      <c r="A525" s="625"/>
      <c r="B525" s="4"/>
      <c r="C525" s="4">
        <v>38962</v>
      </c>
      <c r="D525" s="4">
        <v>39815</v>
      </c>
      <c r="E525" s="4">
        <v>46551</v>
      </c>
    </row>
    <row r="526" spans="1:5" ht="17.25" thickTop="1" thickBot="1">
      <c r="A526" s="626" t="s">
        <v>111</v>
      </c>
      <c r="B526" s="4" t="s">
        <v>1656</v>
      </c>
      <c r="C526" s="4"/>
      <c r="D526" s="4"/>
      <c r="E526" s="4"/>
    </row>
    <row r="527" spans="1:5" ht="16.5" thickBot="1">
      <c r="A527" s="627"/>
      <c r="B527" s="4" t="s">
        <v>1672</v>
      </c>
      <c r="C527" s="4">
        <v>1954</v>
      </c>
      <c r="D527" s="4">
        <v>1604</v>
      </c>
      <c r="E527" s="4">
        <v>1803</v>
      </c>
    </row>
    <row r="528" spans="1:5" ht="16.5" thickBot="1">
      <c r="A528" s="627"/>
      <c r="B528" s="4" t="s">
        <v>704</v>
      </c>
      <c r="C528" s="4">
        <v>31682</v>
      </c>
      <c r="D528" s="4">
        <v>37291</v>
      </c>
      <c r="E528" s="4">
        <v>23131</v>
      </c>
    </row>
    <row r="529" spans="1:5" ht="16.5" thickBot="1">
      <c r="A529" s="627"/>
      <c r="B529" s="4" t="s">
        <v>789</v>
      </c>
      <c r="C529" s="4">
        <v>4789</v>
      </c>
      <c r="D529" s="4">
        <v>5207</v>
      </c>
      <c r="E529" s="4">
        <v>5974</v>
      </c>
    </row>
    <row r="530" spans="1:5" ht="16.5" thickBot="1">
      <c r="A530" s="627"/>
      <c r="B530" s="4" t="s">
        <v>1673</v>
      </c>
      <c r="C530" s="4">
        <v>8</v>
      </c>
      <c r="D530" s="4">
        <v>46</v>
      </c>
      <c r="E530" s="4">
        <v>52</v>
      </c>
    </row>
    <row r="531" spans="1:5" ht="16.5" thickBot="1">
      <c r="A531" s="627"/>
      <c r="B531" s="4" t="s">
        <v>1674</v>
      </c>
      <c r="C531" s="4">
        <v>1862</v>
      </c>
      <c r="D531" s="4">
        <v>1925</v>
      </c>
      <c r="E531" s="4">
        <v>2124</v>
      </c>
    </row>
    <row r="532" spans="1:5" ht="16.5" thickBot="1">
      <c r="A532" s="627"/>
      <c r="B532" s="4" t="s">
        <v>1660</v>
      </c>
      <c r="C532" s="4">
        <v>579</v>
      </c>
      <c r="D532" s="4">
        <v>466</v>
      </c>
      <c r="E532" s="4">
        <v>490</v>
      </c>
    </row>
    <row r="533" spans="1:5" ht="16.5" thickBot="1">
      <c r="A533" s="627"/>
      <c r="B533" s="4" t="s">
        <v>1675</v>
      </c>
      <c r="C533" s="4">
        <v>13646</v>
      </c>
      <c r="D533" s="4">
        <v>13640</v>
      </c>
      <c r="E533" s="4">
        <v>14290</v>
      </c>
    </row>
    <row r="534" spans="1:5" ht="16.5" thickBot="1">
      <c r="A534" s="627"/>
      <c r="B534" s="4" t="s">
        <v>1676</v>
      </c>
      <c r="C534" s="4">
        <v>8007</v>
      </c>
      <c r="D534" s="4">
        <v>3947</v>
      </c>
      <c r="E534" s="4">
        <v>2886</v>
      </c>
    </row>
    <row r="535" spans="1:5" ht="16.5" thickBot="1">
      <c r="A535" s="627"/>
      <c r="B535" s="4" t="s">
        <v>1677</v>
      </c>
      <c r="C535" s="4">
        <v>11657</v>
      </c>
      <c r="D535" s="4">
        <v>11150</v>
      </c>
      <c r="E535" s="4">
        <v>10342</v>
      </c>
    </row>
    <row r="536" spans="1:5" ht="16.5" thickBot="1">
      <c r="A536" s="627"/>
      <c r="B536" s="4" t="s">
        <v>1680</v>
      </c>
      <c r="C536" s="4"/>
      <c r="D536" s="4">
        <v>2520</v>
      </c>
      <c r="E536" s="4">
        <v>3659</v>
      </c>
    </row>
    <row r="537" spans="1:5" ht="16.5" thickBot="1">
      <c r="A537" s="628"/>
      <c r="B537" s="4" t="s">
        <v>1671</v>
      </c>
      <c r="C537" s="4">
        <v>13805</v>
      </c>
      <c r="D537" s="4">
        <v>14696</v>
      </c>
      <c r="E537" s="4">
        <v>8733</v>
      </c>
    </row>
    <row r="538" spans="1:5" ht="15.75" thickTop="1">
      <c r="A538" s="626" t="s">
        <v>121</v>
      </c>
      <c r="B538" s="433" t="s">
        <v>1656</v>
      </c>
      <c r="C538" s="434"/>
      <c r="D538" s="435"/>
      <c r="E538" s="436"/>
    </row>
    <row r="539" spans="1:5" ht="15.75">
      <c r="A539" s="627"/>
      <c r="B539" s="437" t="s">
        <v>1672</v>
      </c>
      <c r="C539" s="438">
        <v>1192</v>
      </c>
      <c r="D539" s="439">
        <v>1195</v>
      </c>
      <c r="E539" s="440">
        <v>1285</v>
      </c>
    </row>
    <row r="540" spans="1:5" ht="15.75">
      <c r="A540" s="627"/>
      <c r="B540" s="437" t="s">
        <v>704</v>
      </c>
      <c r="C540" s="441">
        <v>76274</v>
      </c>
      <c r="D540" s="442">
        <v>76802</v>
      </c>
      <c r="E540" s="443">
        <v>84836</v>
      </c>
    </row>
    <row r="541" spans="1:5" ht="15.75">
      <c r="A541" s="627"/>
      <c r="B541" s="437" t="s">
        <v>789</v>
      </c>
      <c r="C541" s="441">
        <v>1270</v>
      </c>
      <c r="D541" s="442">
        <v>1375</v>
      </c>
      <c r="E541" s="443">
        <v>1431</v>
      </c>
    </row>
    <row r="542" spans="1:5" ht="15.75">
      <c r="A542" s="627"/>
      <c r="B542" s="437" t="s">
        <v>1673</v>
      </c>
      <c r="C542" s="444">
        <v>526</v>
      </c>
      <c r="D542" s="445">
        <v>613</v>
      </c>
      <c r="E542" s="446">
        <v>517</v>
      </c>
    </row>
    <row r="543" spans="1:5" ht="15.75">
      <c r="A543" s="627"/>
      <c r="B543" s="437" t="s">
        <v>1364</v>
      </c>
      <c r="C543" s="430">
        <v>438</v>
      </c>
      <c r="D543" s="431">
        <v>470</v>
      </c>
      <c r="E543" s="432">
        <v>572</v>
      </c>
    </row>
    <row r="544" spans="1:5" ht="15.75">
      <c r="A544" s="627"/>
      <c r="B544" s="437" t="s">
        <v>1660</v>
      </c>
      <c r="C544" s="441">
        <v>28958</v>
      </c>
      <c r="D544" s="442">
        <v>28902</v>
      </c>
      <c r="E544" s="443">
        <v>26790</v>
      </c>
    </row>
    <row r="545" spans="1:5" ht="15.75">
      <c r="A545" s="627"/>
      <c r="B545" s="437" t="s">
        <v>1678</v>
      </c>
      <c r="C545" s="441">
        <v>407</v>
      </c>
      <c r="D545" s="442">
        <v>913</v>
      </c>
      <c r="E545" s="443">
        <v>869</v>
      </c>
    </row>
    <row r="546" spans="1:5" ht="15.75">
      <c r="A546" s="627"/>
      <c r="B546" s="437" t="s">
        <v>1675</v>
      </c>
      <c r="C546" s="441">
        <v>18832</v>
      </c>
      <c r="D546" s="442">
        <v>16819</v>
      </c>
      <c r="E546" s="443">
        <v>14570</v>
      </c>
    </row>
    <row r="547" spans="1:5" ht="15.75">
      <c r="A547" s="627"/>
      <c r="B547" s="437" t="s">
        <v>1676</v>
      </c>
      <c r="C547" s="444">
        <v>306</v>
      </c>
      <c r="D547" s="445">
        <v>380</v>
      </c>
      <c r="E547" s="446">
        <v>1931</v>
      </c>
    </row>
    <row r="548" spans="1:5" ht="16.5" thickBot="1">
      <c r="A548" s="627"/>
      <c r="B548" s="447" t="s">
        <v>1677</v>
      </c>
      <c r="C548" s="448">
        <v>4657</v>
      </c>
      <c r="D548" s="449">
        <v>5250</v>
      </c>
      <c r="E548" s="450">
        <v>5869</v>
      </c>
    </row>
    <row r="549" spans="1:5" ht="15.75" thickTop="1">
      <c r="A549" s="627"/>
      <c r="B549" s="451" t="s">
        <v>1679</v>
      </c>
      <c r="C549" s="430"/>
      <c r="D549" s="431"/>
      <c r="E549" s="432"/>
    </row>
    <row r="550" spans="1:5" ht="15.75">
      <c r="A550" s="627"/>
      <c r="B550" s="437" t="s">
        <v>1667</v>
      </c>
      <c r="C550" s="441">
        <v>4562</v>
      </c>
      <c r="D550" s="442">
        <v>3603</v>
      </c>
      <c r="E550" s="443">
        <v>3621</v>
      </c>
    </row>
    <row r="551" spans="1:5" ht="16.5" thickBot="1">
      <c r="A551" s="627"/>
      <c r="B551" s="447" t="s">
        <v>1668</v>
      </c>
      <c r="C551" s="448">
        <v>1115</v>
      </c>
      <c r="D551" s="449">
        <v>2602</v>
      </c>
      <c r="E551" s="450">
        <v>1863</v>
      </c>
    </row>
    <row r="552" spans="1:5" ht="15.75" thickTop="1">
      <c r="A552" s="627"/>
      <c r="B552" s="451" t="s">
        <v>1671</v>
      </c>
      <c r="C552" s="430"/>
      <c r="D552" s="431"/>
      <c r="E552" s="432"/>
    </row>
    <row r="553" spans="1:5" ht="16.5" thickBot="1">
      <c r="A553" s="627"/>
      <c r="B553" s="452"/>
      <c r="C553" s="453">
        <v>10466</v>
      </c>
      <c r="D553" s="454">
        <v>9763</v>
      </c>
      <c r="E553" s="455">
        <v>14321</v>
      </c>
    </row>
    <row r="554" spans="1:5" ht="17.25" thickTop="1" thickBot="1">
      <c r="A554" s="584" t="s">
        <v>49</v>
      </c>
      <c r="B554" s="585"/>
      <c r="C554" s="456">
        <v>344791</v>
      </c>
      <c r="D554" s="457">
        <v>344112</v>
      </c>
      <c r="E554" s="458">
        <v>335613</v>
      </c>
    </row>
    <row r="561" spans="1:5">
      <c r="A561" t="s">
        <v>1893</v>
      </c>
      <c r="E561" t="s">
        <v>1892</v>
      </c>
    </row>
    <row r="562" spans="1:5" ht="15.75" thickBot="1">
      <c r="A562" t="s">
        <v>64</v>
      </c>
      <c r="E562" t="s">
        <v>62</v>
      </c>
    </row>
    <row r="563" spans="1:5" ht="15.75">
      <c r="A563" s="578" t="s">
        <v>57</v>
      </c>
      <c r="B563" s="578" t="s">
        <v>59</v>
      </c>
      <c r="C563" s="572" t="s">
        <v>61</v>
      </c>
      <c r="D563" s="573"/>
      <c r="E563" s="573"/>
    </row>
    <row r="564" spans="1:5" ht="16.5" thickBot="1">
      <c r="A564" s="579"/>
      <c r="B564" s="579"/>
      <c r="C564" s="575" t="s">
        <v>63</v>
      </c>
      <c r="D564" s="576"/>
      <c r="E564" s="577"/>
    </row>
    <row r="565" spans="1:5" ht="16.5" thickBot="1">
      <c r="A565" s="16" t="s">
        <v>58</v>
      </c>
      <c r="B565" s="16" t="s">
        <v>60</v>
      </c>
      <c r="C565" s="4">
        <v>2014</v>
      </c>
      <c r="D565" s="4">
        <v>2015</v>
      </c>
      <c r="E565" s="4">
        <v>2016</v>
      </c>
    </row>
    <row r="566" spans="1:5" ht="15.75" customHeight="1">
      <c r="A566" s="595" t="s">
        <v>335</v>
      </c>
      <c r="B566" s="597" t="s">
        <v>82</v>
      </c>
      <c r="C566" s="598"/>
      <c r="D566" s="598"/>
      <c r="E566" s="599"/>
    </row>
    <row r="567" spans="1:5" ht="15.75" customHeight="1">
      <c r="A567" s="594"/>
      <c r="B567" s="482" t="s">
        <v>1795</v>
      </c>
      <c r="C567" s="483">
        <v>7176.0571367810853</v>
      </c>
      <c r="D567" s="484">
        <v>5565.6253283771039</v>
      </c>
      <c r="E567" s="485">
        <v>6354.4129439414482</v>
      </c>
    </row>
    <row r="568" spans="1:5" ht="15.75" customHeight="1">
      <c r="A568" s="594"/>
      <c r="B568" s="486" t="s">
        <v>1796</v>
      </c>
      <c r="C568" s="487">
        <v>4101.3879999999999</v>
      </c>
      <c r="D568" s="488">
        <v>3426.75</v>
      </c>
      <c r="E568" s="489">
        <v>3039.1840000000002</v>
      </c>
    </row>
    <row r="569" spans="1:5" ht="15.75" customHeight="1">
      <c r="A569" s="594"/>
      <c r="B569" s="329" t="s">
        <v>1797</v>
      </c>
      <c r="C569" s="487">
        <v>1379.914</v>
      </c>
      <c r="D569" s="488">
        <v>1252.6959999999999</v>
      </c>
      <c r="E569" s="489">
        <v>1097.232</v>
      </c>
    </row>
    <row r="570" spans="1:5" ht="15.75" customHeight="1">
      <c r="A570" s="594"/>
      <c r="B570" s="486" t="s">
        <v>1798</v>
      </c>
      <c r="C570" s="487">
        <v>9653.7412339632356</v>
      </c>
      <c r="D570" s="488">
        <v>12054.696625473935</v>
      </c>
      <c r="E570" s="489">
        <v>11638.044327145464</v>
      </c>
    </row>
    <row r="571" spans="1:5" ht="15.75" customHeight="1">
      <c r="A571" s="594"/>
      <c r="B571" s="486" t="s">
        <v>1799</v>
      </c>
      <c r="C571" s="487">
        <v>2205.7739999999999</v>
      </c>
      <c r="D571" s="488">
        <v>2241.8690000000001</v>
      </c>
      <c r="E571" s="489">
        <v>1913.655</v>
      </c>
    </row>
    <row r="572" spans="1:5">
      <c r="A572" s="594"/>
      <c r="B572" s="486" t="s">
        <v>1800</v>
      </c>
      <c r="C572" s="487">
        <v>8591.1209999999992</v>
      </c>
      <c r="D572" s="488">
        <v>8464.2009999999991</v>
      </c>
      <c r="E572" s="489">
        <v>6865.8710000000001</v>
      </c>
    </row>
    <row r="573" spans="1:5">
      <c r="A573" s="594"/>
      <c r="B573" s="332" t="s">
        <v>1801</v>
      </c>
      <c r="C573" s="487">
        <v>2886.6019999999999</v>
      </c>
      <c r="D573" s="488">
        <v>3260.6610000000001</v>
      </c>
      <c r="E573" s="489">
        <v>4897.84</v>
      </c>
    </row>
    <row r="574" spans="1:5">
      <c r="A574" s="594"/>
      <c r="B574" s="332" t="s">
        <v>1802</v>
      </c>
      <c r="C574" s="490">
        <v>67779.965257455682</v>
      </c>
      <c r="D574" s="491">
        <v>66968.072061148967</v>
      </c>
      <c r="E574" s="492">
        <v>66260.444994913079</v>
      </c>
    </row>
    <row r="575" spans="1:5" ht="15.75">
      <c r="A575" s="594"/>
      <c r="B575" s="600" t="s">
        <v>90</v>
      </c>
      <c r="C575" s="601"/>
      <c r="D575" s="601"/>
      <c r="E575" s="602"/>
    </row>
    <row r="576" spans="1:5">
      <c r="A576" s="594"/>
      <c r="B576" s="482" t="s">
        <v>1803</v>
      </c>
      <c r="C576" s="493">
        <v>17767.423999999999</v>
      </c>
      <c r="D576" s="494">
        <v>24962.968000000001</v>
      </c>
      <c r="E576" s="495">
        <v>26880.965</v>
      </c>
    </row>
    <row r="577" spans="1:5">
      <c r="A577" s="594"/>
      <c r="B577" s="486" t="s">
        <v>1804</v>
      </c>
      <c r="C577" s="487">
        <v>3584.75</v>
      </c>
      <c r="D577" s="488">
        <v>3821.5329999999999</v>
      </c>
      <c r="E577" s="489">
        <v>2585.3670000000002</v>
      </c>
    </row>
    <row r="578" spans="1:5">
      <c r="A578" s="594"/>
      <c r="B578" s="486" t="s">
        <v>1805</v>
      </c>
      <c r="C578" s="487">
        <v>185252.03599999999</v>
      </c>
      <c r="D578" s="488">
        <v>169584.696</v>
      </c>
      <c r="E578" s="489">
        <v>215227.22</v>
      </c>
    </row>
    <row r="579" spans="1:5">
      <c r="A579" s="594"/>
      <c r="B579" s="486" t="s">
        <v>1806</v>
      </c>
      <c r="C579" s="487">
        <v>851354.96499999997</v>
      </c>
      <c r="D579" s="488">
        <v>844911.79299999995</v>
      </c>
      <c r="E579" s="489">
        <v>917554.12800000003</v>
      </c>
    </row>
    <row r="580" spans="1:5">
      <c r="A580" s="594"/>
      <c r="B580" s="329" t="s">
        <v>1807</v>
      </c>
      <c r="C580" s="487">
        <v>31842.448</v>
      </c>
      <c r="D580" s="488">
        <v>41616.69</v>
      </c>
      <c r="E580" s="489">
        <v>41608.610999999997</v>
      </c>
    </row>
    <row r="581" spans="1:5">
      <c r="A581" s="594"/>
      <c r="B581" s="486" t="s">
        <v>1808</v>
      </c>
      <c r="C581" s="487">
        <v>1175.078</v>
      </c>
      <c r="D581" s="488">
        <v>1330.328</v>
      </c>
      <c r="E581" s="489">
        <v>1224.4559999999999</v>
      </c>
    </row>
    <row r="582" spans="1:5">
      <c r="A582" s="594"/>
      <c r="B582" s="332" t="s">
        <v>1802</v>
      </c>
      <c r="C582" s="496">
        <v>63174.085259999891</v>
      </c>
      <c r="D582" s="488">
        <v>47317.788</v>
      </c>
      <c r="E582" s="489">
        <v>21617.706498</v>
      </c>
    </row>
    <row r="583" spans="1:5" ht="15.75">
      <c r="A583" s="594"/>
      <c r="B583" s="600" t="s">
        <v>103</v>
      </c>
      <c r="C583" s="601"/>
      <c r="D583" s="601"/>
      <c r="E583" s="602"/>
    </row>
    <row r="584" spans="1:5">
      <c r="A584" s="594"/>
      <c r="B584" s="499" t="s">
        <v>1809</v>
      </c>
      <c r="C584" s="500">
        <v>49237.214110000001</v>
      </c>
      <c r="D584" s="501">
        <v>64962.195469999991</v>
      </c>
      <c r="E584" s="495">
        <v>55319.729570000003</v>
      </c>
    </row>
    <row r="585" spans="1:5">
      <c r="A585" s="594"/>
      <c r="B585" s="502" t="s">
        <v>1810</v>
      </c>
      <c r="C585" s="503">
        <v>7933.9615500000009</v>
      </c>
      <c r="D585" s="504">
        <v>6487.6564239999998</v>
      </c>
      <c r="E585" s="489">
        <v>14769.114476999999</v>
      </c>
    </row>
    <row r="586" spans="1:5">
      <c r="A586" s="594"/>
      <c r="B586" s="486" t="s">
        <v>1811</v>
      </c>
      <c r="C586" s="503">
        <v>18918.69097</v>
      </c>
      <c r="D586" s="504">
        <v>28290.499424999998</v>
      </c>
      <c r="E586" s="489">
        <v>28557.3268474</v>
      </c>
    </row>
    <row r="587" spans="1:5">
      <c r="A587" s="594"/>
      <c r="B587" s="332" t="s">
        <v>1802</v>
      </c>
      <c r="C587" s="503">
        <v>3569.2669999999998</v>
      </c>
      <c r="D587" s="504">
        <v>2904.8580000000075</v>
      </c>
      <c r="E587" s="489">
        <v>3322.9959999999992</v>
      </c>
    </row>
    <row r="588" spans="1:5">
      <c r="A588" s="594"/>
      <c r="B588" s="505"/>
      <c r="C588" s="413"/>
      <c r="D588" s="497"/>
      <c r="E588" s="498"/>
    </row>
    <row r="589" spans="1:5" ht="15.75">
      <c r="A589" s="594"/>
      <c r="B589" s="600" t="s">
        <v>678</v>
      </c>
      <c r="C589" s="601"/>
      <c r="D589" s="601"/>
      <c r="E589" s="602"/>
    </row>
    <row r="590" spans="1:5">
      <c r="A590" s="594"/>
      <c r="B590" s="506" t="s">
        <v>1812</v>
      </c>
      <c r="C590" s="500">
        <v>10180.316459999998</v>
      </c>
      <c r="D590" s="501">
        <v>7918.6538700000001</v>
      </c>
      <c r="E590" s="495">
        <v>7925.7956400000003</v>
      </c>
    </row>
    <row r="591" spans="1:5">
      <c r="A591" s="594"/>
      <c r="B591" s="502" t="s">
        <v>1813</v>
      </c>
      <c r="C591" s="503">
        <v>201.114</v>
      </c>
      <c r="D591" s="504">
        <v>113.85599999999999</v>
      </c>
      <c r="E591" s="489">
        <v>237.35499999999999</v>
      </c>
    </row>
    <row r="592" spans="1:5">
      <c r="A592" s="594"/>
      <c r="B592" s="332" t="s">
        <v>1802</v>
      </c>
      <c r="C592" s="503">
        <v>1552.6710000000003</v>
      </c>
      <c r="D592" s="504">
        <v>1241.5160000000005</v>
      </c>
      <c r="E592" s="489">
        <v>1608.1490000000003</v>
      </c>
    </row>
    <row r="593" spans="1:5" ht="15.75">
      <c r="A593" s="594"/>
      <c r="B593" s="600" t="s">
        <v>1802</v>
      </c>
      <c r="C593" s="601"/>
      <c r="D593" s="601"/>
      <c r="E593" s="602"/>
    </row>
    <row r="594" spans="1:5">
      <c r="A594" s="596"/>
      <c r="B594" s="507" t="s">
        <v>1802</v>
      </c>
      <c r="C594" s="508">
        <v>3793.1996799998451</v>
      </c>
      <c r="D594" s="508">
        <v>6227.9259399999864</v>
      </c>
      <c r="E594" s="509">
        <v>7702.7579199993052</v>
      </c>
    </row>
    <row r="595" spans="1:5">
      <c r="A595" s="594" t="s">
        <v>111</v>
      </c>
      <c r="B595" s="510" t="s">
        <v>1814</v>
      </c>
      <c r="C595" s="511">
        <v>11500</v>
      </c>
      <c r="D595" s="512">
        <v>13000</v>
      </c>
      <c r="E595" s="513">
        <v>13000</v>
      </c>
    </row>
    <row r="596" spans="1:5" ht="21.75" customHeight="1">
      <c r="A596" s="594"/>
      <c r="B596" s="514" t="s">
        <v>1815</v>
      </c>
      <c r="C596" s="515">
        <v>22</v>
      </c>
      <c r="D596" s="516">
        <v>22</v>
      </c>
      <c r="E596" s="513">
        <v>2.1</v>
      </c>
    </row>
    <row r="597" spans="1:5" ht="34.5" customHeight="1" thickBot="1">
      <c r="A597" s="594"/>
      <c r="B597" s="514" t="s">
        <v>1816</v>
      </c>
      <c r="C597" s="515">
        <v>1500</v>
      </c>
      <c r="D597" s="516">
        <v>2000</v>
      </c>
      <c r="E597" s="513">
        <v>2000</v>
      </c>
    </row>
    <row r="598" spans="1:5" ht="16.5" thickBot="1">
      <c r="A598" s="584" t="s">
        <v>49</v>
      </c>
      <c r="B598" s="585"/>
      <c r="C598" s="2">
        <f>C597+C596+C595+C594+C592+C591+C590+C587+C586+C585+C584+C582+C581+C580+C579+C578+C577+C576+C574+C573+C572+C571+C570+C569+C568+C567</f>
        <v>1366333.7836581997</v>
      </c>
      <c r="D598" s="2">
        <f t="shared" ref="D598:E598" si="5">D597+D596+D595+D594+D592+D591+D590+D587+D586+D585+D584+D582+D581+D580+D579+D578+D577+D576+D574+D573+D572+D571+D570+D569+D568+D567</f>
        <v>1369949.5281440001</v>
      </c>
      <c r="E598" s="2">
        <f t="shared" si="5"/>
        <v>1463210.4622183999</v>
      </c>
    </row>
  </sheetData>
  <mergeCells count="85">
    <mergeCell ref="A554:B554"/>
    <mergeCell ref="A598:B598"/>
    <mergeCell ref="A456:A476"/>
    <mergeCell ref="A482:A483"/>
    <mergeCell ref="B482:B483"/>
    <mergeCell ref="A501:A502"/>
    <mergeCell ref="B501:B502"/>
    <mergeCell ref="A486:B486"/>
    <mergeCell ref="A563:A564"/>
    <mergeCell ref="B563:B564"/>
    <mergeCell ref="A506:A525"/>
    <mergeCell ref="A526:A537"/>
    <mergeCell ref="A538:A553"/>
    <mergeCell ref="C482:E482"/>
    <mergeCell ref="C483:E483"/>
    <mergeCell ref="A44:A131"/>
    <mergeCell ref="A132:B132"/>
    <mergeCell ref="A404:B404"/>
    <mergeCell ref="A453:A454"/>
    <mergeCell ref="B453:B454"/>
    <mergeCell ref="C453:E453"/>
    <mergeCell ref="C454:E454"/>
    <mergeCell ref="A410:A411"/>
    <mergeCell ref="B410:B411"/>
    <mergeCell ref="C410:E410"/>
    <mergeCell ref="C411:E411"/>
    <mergeCell ref="B413:E413"/>
    <mergeCell ref="A422:A447"/>
    <mergeCell ref="A309:A310"/>
    <mergeCell ref="A27:A32"/>
    <mergeCell ref="A33:B33"/>
    <mergeCell ref="A139:A140"/>
    <mergeCell ref="B139:B140"/>
    <mergeCell ref="A41:A42"/>
    <mergeCell ref="B41:B42"/>
    <mergeCell ref="C501:E501"/>
    <mergeCell ref="C502:E502"/>
    <mergeCell ref="A490:A492"/>
    <mergeCell ref="B488:E488"/>
    <mergeCell ref="B490:E490"/>
    <mergeCell ref="B491:B492"/>
    <mergeCell ref="D491:D492"/>
    <mergeCell ref="E491:E492"/>
    <mergeCell ref="C563:E563"/>
    <mergeCell ref="C564:E564"/>
    <mergeCell ref="A595:A597"/>
    <mergeCell ref="A566:A594"/>
    <mergeCell ref="B566:E566"/>
    <mergeCell ref="B575:E575"/>
    <mergeCell ref="B583:E583"/>
    <mergeCell ref="B589:E589"/>
    <mergeCell ref="B593:E593"/>
    <mergeCell ref="B309:B310"/>
    <mergeCell ref="C309:E309"/>
    <mergeCell ref="C310:E310"/>
    <mergeCell ref="A352:A353"/>
    <mergeCell ref="B352:B353"/>
    <mergeCell ref="C352:E352"/>
    <mergeCell ref="C353:E353"/>
    <mergeCell ref="A312:A324"/>
    <mergeCell ref="A325:A334"/>
    <mergeCell ref="A335:A344"/>
    <mergeCell ref="C140:E140"/>
    <mergeCell ref="A222:A223"/>
    <mergeCell ref="B222:B223"/>
    <mergeCell ref="C222:E222"/>
    <mergeCell ref="C223:E223"/>
    <mergeCell ref="A211:B211"/>
    <mergeCell ref="E161:E162"/>
    <mergeCell ref="A356:A403"/>
    <mergeCell ref="C41:E41"/>
    <mergeCell ref="C4:E4"/>
    <mergeCell ref="C5:E5"/>
    <mergeCell ref="A4:A5"/>
    <mergeCell ref="B4:B5"/>
    <mergeCell ref="C139:E139"/>
    <mergeCell ref="A7:A26"/>
    <mergeCell ref="C42:E42"/>
    <mergeCell ref="A296:A297"/>
    <mergeCell ref="B296:B297"/>
    <mergeCell ref="C296:E296"/>
    <mergeCell ref="C297:E297"/>
    <mergeCell ref="A234:A256"/>
    <mergeCell ref="A258:A271"/>
    <mergeCell ref="A273:A2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rightToLeft="1" workbookViewId="0"/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3" customWidth="1"/>
  </cols>
  <sheetData>
    <row r="1" spans="1:5">
      <c r="A1" t="s">
        <v>67</v>
      </c>
      <c r="E1" t="s">
        <v>68</v>
      </c>
    </row>
    <row r="2" spans="1:5">
      <c r="A2" t="s">
        <v>1895</v>
      </c>
      <c r="E2" t="s">
        <v>1894</v>
      </c>
    </row>
    <row r="3" spans="1:5" ht="15.75" thickBot="1">
      <c r="A3" t="s">
        <v>64</v>
      </c>
      <c r="E3" t="s">
        <v>62</v>
      </c>
    </row>
    <row r="4" spans="1:5" ht="15.75">
      <c r="A4" s="674" t="s">
        <v>57</v>
      </c>
      <c r="B4" s="674" t="s">
        <v>59</v>
      </c>
      <c r="C4" s="572" t="s">
        <v>61</v>
      </c>
      <c r="D4" s="573"/>
      <c r="E4" s="574"/>
    </row>
    <row r="5" spans="1:5" ht="16.5" thickBot="1">
      <c r="A5" s="675"/>
      <c r="B5" s="675"/>
      <c r="C5" s="575" t="s">
        <v>63</v>
      </c>
      <c r="D5" s="576"/>
      <c r="E5" s="577"/>
    </row>
    <row r="6" spans="1:5" ht="16.5" thickBot="1">
      <c r="A6" s="676" t="s">
        <v>58</v>
      </c>
      <c r="B6" s="676" t="s">
        <v>60</v>
      </c>
      <c r="C6" s="4">
        <v>2014</v>
      </c>
      <c r="D6" s="4">
        <v>2015</v>
      </c>
      <c r="E6" s="4">
        <v>2016</v>
      </c>
    </row>
    <row r="7" spans="1:5" ht="47.25" customHeight="1">
      <c r="A7" s="595" t="s">
        <v>111</v>
      </c>
      <c r="B7" s="679" t="s">
        <v>119</v>
      </c>
      <c r="C7" s="679">
        <v>298</v>
      </c>
      <c r="D7" s="679">
        <v>300</v>
      </c>
      <c r="E7" s="680">
        <v>345</v>
      </c>
    </row>
    <row r="8" spans="1:5" ht="45" customHeight="1">
      <c r="A8" s="644"/>
      <c r="B8" s="679" t="s">
        <v>120</v>
      </c>
      <c r="C8" s="679">
        <v>550</v>
      </c>
      <c r="D8" s="679">
        <v>600</v>
      </c>
      <c r="E8" s="680">
        <v>600</v>
      </c>
    </row>
    <row r="9" spans="1:5" ht="109.5" customHeight="1" thickBot="1">
      <c r="A9" s="38" t="s">
        <v>121</v>
      </c>
      <c r="B9" s="679" t="s">
        <v>122</v>
      </c>
      <c r="C9" s="679">
        <v>50</v>
      </c>
      <c r="D9" s="679">
        <v>49</v>
      </c>
      <c r="E9" s="680">
        <v>55</v>
      </c>
    </row>
    <row r="10" spans="1:5" ht="21.75" customHeight="1" thickBot="1">
      <c r="A10" s="584" t="s">
        <v>123</v>
      </c>
      <c r="B10" s="585"/>
      <c r="C10" s="2">
        <f>SUM(C7:C9)</f>
        <v>898</v>
      </c>
      <c r="D10" s="2">
        <f>SUM(D7:D9)</f>
        <v>949</v>
      </c>
      <c r="E10" s="2">
        <f>SUM(E7:E9)</f>
        <v>1000</v>
      </c>
    </row>
    <row r="11" spans="1:5" ht="21.75" customHeight="1"/>
    <row r="12" spans="1:5" ht="21.75" customHeight="1"/>
    <row r="19" spans="1:5">
      <c r="A19" t="s">
        <v>1896</v>
      </c>
      <c r="E19" t="s">
        <v>1897</v>
      </c>
    </row>
    <row r="20" spans="1:5" ht="15.75" thickBot="1">
      <c r="A20" t="s">
        <v>64</v>
      </c>
      <c r="E20" t="s">
        <v>62</v>
      </c>
    </row>
    <row r="21" spans="1:5" ht="15.75">
      <c r="A21" s="578" t="s">
        <v>57</v>
      </c>
      <c r="B21" s="578" t="s">
        <v>59</v>
      </c>
      <c r="C21" s="572" t="s">
        <v>61</v>
      </c>
      <c r="D21" s="573"/>
      <c r="E21" s="573"/>
    </row>
    <row r="22" spans="1:5" ht="16.5" thickBot="1">
      <c r="A22" s="579"/>
      <c r="B22" s="579"/>
      <c r="C22" s="575" t="s">
        <v>63</v>
      </c>
      <c r="D22" s="576"/>
      <c r="E22" s="577"/>
    </row>
    <row r="23" spans="1:5" ht="16.5" thickBot="1">
      <c r="A23" s="16" t="s">
        <v>58</v>
      </c>
      <c r="B23" s="16" t="s">
        <v>60</v>
      </c>
      <c r="C23" s="4">
        <v>2014</v>
      </c>
      <c r="D23" s="4">
        <v>2015</v>
      </c>
      <c r="E23" s="4">
        <v>2016</v>
      </c>
    </row>
    <row r="24" spans="1:5" ht="17.25" thickTop="1" thickBot="1">
      <c r="A24" s="5" t="s">
        <v>540</v>
      </c>
      <c r="B24" s="98" t="s">
        <v>531</v>
      </c>
      <c r="C24" s="100">
        <v>331</v>
      </c>
      <c r="D24" s="101">
        <v>362</v>
      </c>
      <c r="E24" s="102">
        <v>337</v>
      </c>
    </row>
    <row r="25" spans="1:5" ht="17.25" thickTop="1" thickBot="1">
      <c r="A25" s="7"/>
      <c r="B25" s="98" t="s">
        <v>532</v>
      </c>
      <c r="C25" s="100">
        <v>81</v>
      </c>
      <c r="D25" s="101">
        <v>120</v>
      </c>
      <c r="E25" s="102">
        <v>119</v>
      </c>
    </row>
    <row r="26" spans="1:5" ht="17.25" thickTop="1" thickBot="1">
      <c r="A26" s="7"/>
      <c r="B26" s="98" t="s">
        <v>533</v>
      </c>
      <c r="C26" s="100"/>
      <c r="D26" s="103" t="s">
        <v>81</v>
      </c>
      <c r="E26" s="104"/>
    </row>
    <row r="27" spans="1:5" ht="17.25" thickTop="1" thickBot="1">
      <c r="A27" s="7"/>
      <c r="B27" s="98" t="s">
        <v>534</v>
      </c>
      <c r="C27" s="100">
        <v>76</v>
      </c>
      <c r="D27" s="101">
        <v>65</v>
      </c>
      <c r="E27" s="102">
        <v>43</v>
      </c>
    </row>
    <row r="28" spans="1:5" ht="17.25" thickTop="1" thickBot="1">
      <c r="A28" s="7"/>
      <c r="B28" s="98" t="s">
        <v>535</v>
      </c>
      <c r="C28" s="100">
        <v>45</v>
      </c>
      <c r="D28" s="101">
        <v>50</v>
      </c>
      <c r="E28" s="102">
        <v>71</v>
      </c>
    </row>
    <row r="29" spans="1:5" ht="17.25" thickTop="1" thickBot="1">
      <c r="A29" s="7"/>
      <c r="B29" s="98" t="s">
        <v>536</v>
      </c>
      <c r="C29" s="100">
        <v>224</v>
      </c>
      <c r="D29" s="101">
        <v>235</v>
      </c>
      <c r="E29" s="102">
        <v>203</v>
      </c>
    </row>
    <row r="30" spans="1:5" ht="17.25" thickTop="1" thickBot="1">
      <c r="A30" s="7"/>
      <c r="B30" s="98" t="s">
        <v>537</v>
      </c>
      <c r="C30" s="100">
        <v>2</v>
      </c>
      <c r="D30" s="101">
        <v>1</v>
      </c>
      <c r="E30" s="102">
        <v>3</v>
      </c>
    </row>
    <row r="31" spans="1:5" ht="17.25" thickTop="1" thickBot="1">
      <c r="A31" s="7"/>
      <c r="B31" s="98" t="s">
        <v>538</v>
      </c>
      <c r="C31" s="100">
        <v>269</v>
      </c>
      <c r="D31" s="101">
        <v>363</v>
      </c>
      <c r="E31" s="102">
        <v>417</v>
      </c>
    </row>
    <row r="32" spans="1:5" ht="17.25" thickTop="1" thickBot="1">
      <c r="A32" s="7"/>
      <c r="B32" s="99" t="s">
        <v>539</v>
      </c>
      <c r="C32" s="106">
        <v>5</v>
      </c>
      <c r="D32" s="107">
        <v>9</v>
      </c>
      <c r="E32" s="108">
        <v>18</v>
      </c>
    </row>
    <row r="33" spans="1:5" ht="17.25" thickTop="1" thickBot="1">
      <c r="A33" s="5"/>
      <c r="B33" s="105" t="s">
        <v>541</v>
      </c>
      <c r="C33" s="109">
        <f>SUM(C24:C32)</f>
        <v>1033</v>
      </c>
      <c r="D33" s="109">
        <f t="shared" ref="D33:E33" si="0">SUM(D24:D32)</f>
        <v>1205</v>
      </c>
      <c r="E33" s="109">
        <f t="shared" si="0"/>
        <v>1211</v>
      </c>
    </row>
    <row r="34" spans="1:5" ht="17.25" thickTop="1" thickBot="1">
      <c r="A34" s="5" t="s">
        <v>546</v>
      </c>
      <c r="B34" s="98" t="s">
        <v>542</v>
      </c>
      <c r="C34" s="110">
        <v>1869</v>
      </c>
      <c r="D34" s="110">
        <v>2802</v>
      </c>
      <c r="E34" s="110">
        <v>2564</v>
      </c>
    </row>
    <row r="35" spans="1:5" ht="17.25" thickTop="1" thickBot="1">
      <c r="A35" s="7"/>
      <c r="B35" s="98" t="s">
        <v>477</v>
      </c>
      <c r="C35" s="100">
        <v>8124</v>
      </c>
      <c r="D35" s="100">
        <v>10216</v>
      </c>
      <c r="E35" s="100">
        <v>12210</v>
      </c>
    </row>
    <row r="36" spans="1:5" ht="17.25" thickTop="1" thickBot="1">
      <c r="A36" s="7"/>
      <c r="B36" s="98" t="s">
        <v>514</v>
      </c>
      <c r="C36" s="100">
        <v>480</v>
      </c>
      <c r="D36" s="100">
        <v>199</v>
      </c>
      <c r="E36" s="100">
        <v>218</v>
      </c>
    </row>
    <row r="37" spans="1:5" ht="17.25" thickTop="1" thickBot="1">
      <c r="A37" s="7"/>
      <c r="B37" s="98" t="s">
        <v>543</v>
      </c>
      <c r="C37" s="100">
        <v>9</v>
      </c>
      <c r="D37" s="100">
        <v>22</v>
      </c>
      <c r="E37" s="100">
        <v>60</v>
      </c>
    </row>
    <row r="38" spans="1:5" ht="17.25" thickTop="1" thickBot="1">
      <c r="A38" s="7"/>
      <c r="B38" s="98" t="s">
        <v>544</v>
      </c>
      <c r="C38" s="100">
        <v>147</v>
      </c>
      <c r="D38" s="100">
        <v>137</v>
      </c>
      <c r="E38" s="100">
        <v>55</v>
      </c>
    </row>
    <row r="39" spans="1:5" ht="17.25" thickTop="1" thickBot="1">
      <c r="A39" s="7"/>
      <c r="B39" s="99" t="s">
        <v>545</v>
      </c>
      <c r="C39" s="111">
        <f>SUM(C34:C38)</f>
        <v>10629</v>
      </c>
      <c r="D39" s="111">
        <f t="shared" ref="D39:E39" si="1">SUM(D34:D38)</f>
        <v>13376</v>
      </c>
      <c r="E39" s="111">
        <f t="shared" si="1"/>
        <v>15107</v>
      </c>
    </row>
    <row r="40" spans="1:5" ht="17.25" thickTop="1" thickBot="1">
      <c r="A40" s="641" t="s">
        <v>49</v>
      </c>
      <c r="B40" s="642"/>
      <c r="C40" s="2">
        <f>C33+C39</f>
        <v>11662</v>
      </c>
      <c r="D40" s="2">
        <f t="shared" ref="D40:E40" si="2">D33+D39</f>
        <v>14581</v>
      </c>
      <c r="E40" s="2">
        <f t="shared" si="2"/>
        <v>16318</v>
      </c>
    </row>
    <row r="49" spans="1:5">
      <c r="A49" t="s">
        <v>1898</v>
      </c>
      <c r="E49" t="s">
        <v>1899</v>
      </c>
    </row>
    <row r="50" spans="1:5" ht="15.75" thickBot="1">
      <c r="A50" t="s">
        <v>64</v>
      </c>
      <c r="E50" t="s">
        <v>62</v>
      </c>
    </row>
    <row r="51" spans="1:5" ht="15.75">
      <c r="A51" s="578" t="s">
        <v>57</v>
      </c>
      <c r="B51" s="578" t="s">
        <v>59</v>
      </c>
      <c r="C51" s="572" t="s">
        <v>61</v>
      </c>
      <c r="D51" s="573"/>
      <c r="E51" s="573"/>
    </row>
    <row r="52" spans="1:5" ht="16.5" thickBot="1">
      <c r="A52" s="579"/>
      <c r="B52" s="579"/>
      <c r="C52" s="575" t="s">
        <v>63</v>
      </c>
      <c r="D52" s="576"/>
      <c r="E52" s="577"/>
    </row>
    <row r="53" spans="1:5" ht="16.5" thickBot="1">
      <c r="A53" s="16" t="s">
        <v>58</v>
      </c>
      <c r="B53" s="16" t="s">
        <v>60</v>
      </c>
      <c r="C53" s="4">
        <v>2014</v>
      </c>
      <c r="D53" s="4">
        <v>2015</v>
      </c>
      <c r="E53" s="4">
        <v>2016</v>
      </c>
    </row>
    <row r="54" spans="1:5" ht="21.75" customHeight="1">
      <c r="A54" s="603" t="s">
        <v>91</v>
      </c>
      <c r="B54" s="8" t="s">
        <v>699</v>
      </c>
      <c r="C54" s="191"/>
      <c r="D54" s="189"/>
      <c r="E54" s="189"/>
    </row>
    <row r="55" spans="1:5" ht="21.75" customHeight="1">
      <c r="A55" s="582"/>
      <c r="B55" s="8" t="s">
        <v>700</v>
      </c>
      <c r="C55" s="191">
        <v>31.106000000000002</v>
      </c>
      <c r="D55" s="153">
        <v>2.76</v>
      </c>
      <c r="E55" s="153">
        <v>99.594999999999999</v>
      </c>
    </row>
    <row r="56" spans="1:5" ht="21.75" customHeight="1">
      <c r="A56" s="582"/>
      <c r="B56" s="8" t="s">
        <v>701</v>
      </c>
      <c r="C56" s="191"/>
      <c r="D56" s="189"/>
      <c r="E56" s="189"/>
    </row>
    <row r="57" spans="1:5" ht="21.75" customHeight="1">
      <c r="A57" s="582"/>
      <c r="B57" s="8" t="s">
        <v>695</v>
      </c>
      <c r="C57" s="191">
        <v>650.67999999999995</v>
      </c>
      <c r="D57" s="189">
        <v>269.60000000000002</v>
      </c>
      <c r="E57" s="153">
        <v>224.22761</v>
      </c>
    </row>
    <row r="58" spans="1:5" ht="21.75" customHeight="1">
      <c r="A58" s="582"/>
      <c r="B58" s="8" t="s">
        <v>702</v>
      </c>
      <c r="C58" s="191">
        <v>245.988</v>
      </c>
      <c r="D58" s="189">
        <v>93.7</v>
      </c>
      <c r="E58" s="153">
        <v>69.207999999999998</v>
      </c>
    </row>
    <row r="59" spans="1:5" ht="15.75">
      <c r="A59" s="643"/>
      <c r="B59" s="8" t="s">
        <v>703</v>
      </c>
      <c r="C59" s="191">
        <v>22.5</v>
      </c>
      <c r="D59" s="189">
        <v>1.57</v>
      </c>
      <c r="E59" s="189">
        <v>0.09</v>
      </c>
    </row>
    <row r="60" spans="1:5" ht="15.75">
      <c r="A60" s="603" t="s">
        <v>111</v>
      </c>
      <c r="B60" s="8"/>
      <c r="C60" s="191"/>
      <c r="D60" s="189"/>
      <c r="E60" s="30"/>
    </row>
    <row r="61" spans="1:5" ht="21.75" customHeight="1">
      <c r="A61" s="582"/>
      <c r="B61" s="8" t="s">
        <v>683</v>
      </c>
      <c r="C61" s="191">
        <v>12.564</v>
      </c>
      <c r="D61" s="189">
        <v>3.64</v>
      </c>
      <c r="E61" s="192">
        <v>30.03</v>
      </c>
    </row>
    <row r="62" spans="1:5" ht="21.75" customHeight="1">
      <c r="A62" s="582"/>
      <c r="B62" s="8" t="s">
        <v>704</v>
      </c>
      <c r="C62" s="193">
        <v>22.135000000000002</v>
      </c>
      <c r="D62" s="194">
        <v>38.6</v>
      </c>
      <c r="E62" s="195">
        <v>87.174999999999997</v>
      </c>
    </row>
    <row r="63" spans="1:5" ht="15.75">
      <c r="A63" s="582"/>
      <c r="B63" s="8" t="s">
        <v>684</v>
      </c>
      <c r="C63" s="191"/>
      <c r="D63" s="191"/>
      <c r="E63" s="192">
        <v>0.17299999999999999</v>
      </c>
    </row>
    <row r="64" spans="1:5" ht="25.5" thickBot="1">
      <c r="A64" s="582"/>
      <c r="B64" s="8" t="s">
        <v>705</v>
      </c>
      <c r="C64" s="191"/>
      <c r="D64" s="191"/>
      <c r="E64" s="192">
        <v>302.8</v>
      </c>
    </row>
    <row r="65" spans="1:5" ht="16.5" thickBot="1">
      <c r="A65" s="1" t="s">
        <v>49</v>
      </c>
      <c r="B65" s="2"/>
      <c r="C65" s="2">
        <f>SUM(C54:C64)</f>
        <v>984.97299999999984</v>
      </c>
      <c r="D65" s="2">
        <f t="shared" ref="D65:E65" si="3">SUM(D54:D64)</f>
        <v>409.87</v>
      </c>
      <c r="E65" s="2">
        <f t="shared" si="3"/>
        <v>813.29861000000005</v>
      </c>
    </row>
    <row r="73" spans="1:5">
      <c r="A73" t="s">
        <v>1901</v>
      </c>
      <c r="E73" t="s">
        <v>1900</v>
      </c>
    </row>
    <row r="74" spans="1:5" ht="15.75" thickBot="1">
      <c r="A74" t="s">
        <v>64</v>
      </c>
      <c r="E74" t="s">
        <v>62</v>
      </c>
    </row>
    <row r="75" spans="1:5" ht="15.75">
      <c r="A75" s="578" t="s">
        <v>57</v>
      </c>
      <c r="B75" s="578" t="s">
        <v>59</v>
      </c>
      <c r="C75" s="572" t="s">
        <v>61</v>
      </c>
      <c r="D75" s="573"/>
      <c r="E75" s="573"/>
    </row>
    <row r="76" spans="1:5" ht="16.5" thickBot="1">
      <c r="A76" s="579"/>
      <c r="B76" s="579"/>
      <c r="C76" s="575" t="s">
        <v>63</v>
      </c>
      <c r="D76" s="576"/>
      <c r="E76" s="577"/>
    </row>
    <row r="77" spans="1:5" ht="16.5" thickBot="1">
      <c r="A77" s="16" t="s">
        <v>58</v>
      </c>
      <c r="B77" s="16" t="s">
        <v>60</v>
      </c>
      <c r="C77" s="4">
        <v>2014</v>
      </c>
      <c r="D77" s="4">
        <v>2015</v>
      </c>
      <c r="E77" s="4">
        <v>2016</v>
      </c>
    </row>
    <row r="78" spans="1:5" ht="15.75">
      <c r="A78" s="603" t="s">
        <v>91</v>
      </c>
      <c r="B78" s="10" t="s">
        <v>813</v>
      </c>
      <c r="C78" s="230">
        <v>600</v>
      </c>
      <c r="D78" s="230">
        <v>1500</v>
      </c>
      <c r="E78" s="230">
        <v>0</v>
      </c>
    </row>
    <row r="79" spans="1:5" ht="15.75">
      <c r="A79" s="582"/>
      <c r="B79" s="8" t="s">
        <v>814</v>
      </c>
      <c r="C79" s="231">
        <v>900</v>
      </c>
      <c r="D79" s="231">
        <v>1300</v>
      </c>
      <c r="E79" s="231">
        <v>1300</v>
      </c>
    </row>
    <row r="80" spans="1:5" ht="15.75">
      <c r="A80" s="582"/>
      <c r="B80" s="8" t="s">
        <v>815</v>
      </c>
      <c r="C80" s="231">
        <v>200</v>
      </c>
      <c r="D80" s="231">
        <v>200</v>
      </c>
      <c r="E80" s="231">
        <v>0</v>
      </c>
    </row>
    <row r="81" spans="1:5" ht="15.75">
      <c r="A81" s="582"/>
      <c r="B81" s="10"/>
      <c r="C81" s="10"/>
      <c r="D81" s="8"/>
      <c r="E81" s="8"/>
    </row>
    <row r="82" spans="1:5" ht="15.75">
      <c r="A82" s="604"/>
      <c r="B82" s="8"/>
      <c r="C82" s="8"/>
      <c r="D82" s="8"/>
      <c r="E82" s="8"/>
    </row>
    <row r="83" spans="1:5" ht="15.75">
      <c r="A83" s="603" t="s">
        <v>111</v>
      </c>
      <c r="B83" s="8" t="s">
        <v>816</v>
      </c>
      <c r="C83" s="232">
        <v>1000</v>
      </c>
      <c r="D83" s="233">
        <v>2000</v>
      </c>
      <c r="E83" s="232">
        <v>4000</v>
      </c>
    </row>
    <row r="84" spans="1:5" ht="15.75">
      <c r="A84" s="582"/>
      <c r="B84" s="10" t="s">
        <v>734</v>
      </c>
      <c r="C84" s="233">
        <v>1000</v>
      </c>
      <c r="D84" s="233">
        <v>2500</v>
      </c>
      <c r="E84" s="233">
        <v>5000</v>
      </c>
    </row>
    <row r="85" spans="1:5" ht="16.5" thickBot="1">
      <c r="A85" s="582"/>
      <c r="B85" s="8" t="s">
        <v>815</v>
      </c>
      <c r="C85" s="233">
        <v>400</v>
      </c>
      <c r="D85" s="233">
        <v>900</v>
      </c>
      <c r="E85" s="233">
        <v>900</v>
      </c>
    </row>
    <row r="86" spans="1:5" ht="16.5" thickBot="1">
      <c r="A86" s="1" t="s">
        <v>49</v>
      </c>
      <c r="B86" s="2"/>
      <c r="C86" s="2">
        <f>SUM(C78:C85)</f>
        <v>4100</v>
      </c>
      <c r="D86" s="2">
        <f t="shared" ref="D86:E86" si="4">SUM(D78:D85)</f>
        <v>8400</v>
      </c>
      <c r="E86" s="2">
        <f t="shared" si="4"/>
        <v>11200</v>
      </c>
    </row>
    <row r="92" spans="1:5">
      <c r="A92" t="s">
        <v>1902</v>
      </c>
      <c r="E92" t="s">
        <v>1903</v>
      </c>
    </row>
    <row r="93" spans="1:5" ht="15.75" thickBot="1">
      <c r="A93" t="s">
        <v>64</v>
      </c>
      <c r="E93" t="s">
        <v>62</v>
      </c>
    </row>
    <row r="94" spans="1:5" ht="15.75">
      <c r="A94" s="578" t="s">
        <v>57</v>
      </c>
      <c r="B94" s="578" t="s">
        <v>59</v>
      </c>
      <c r="C94" s="572" t="s">
        <v>61</v>
      </c>
      <c r="D94" s="573"/>
      <c r="E94" s="573"/>
    </row>
    <row r="95" spans="1:5" ht="16.5" thickBot="1">
      <c r="A95" s="579"/>
      <c r="B95" s="579"/>
      <c r="C95" s="575" t="s">
        <v>63</v>
      </c>
      <c r="D95" s="576"/>
      <c r="E95" s="577"/>
    </row>
    <row r="96" spans="1:5" ht="16.5" thickBot="1">
      <c r="A96" s="16" t="s">
        <v>58</v>
      </c>
      <c r="B96" s="16" t="s">
        <v>60</v>
      </c>
      <c r="C96" s="4">
        <v>2014</v>
      </c>
      <c r="D96" s="4">
        <v>2015</v>
      </c>
      <c r="E96" s="4">
        <v>2016</v>
      </c>
    </row>
    <row r="97" spans="1:5" ht="25.5" thickBot="1">
      <c r="A97" s="645"/>
      <c r="B97" s="258" t="s">
        <v>884</v>
      </c>
      <c r="C97" s="259">
        <v>23773</v>
      </c>
      <c r="D97" s="259">
        <v>22303</v>
      </c>
      <c r="E97" s="259"/>
    </row>
    <row r="98" spans="1:5" ht="25.5" thickBot="1">
      <c r="A98" s="645"/>
      <c r="B98" s="258" t="s">
        <v>885</v>
      </c>
      <c r="C98" s="259">
        <v>430</v>
      </c>
      <c r="D98" s="259">
        <v>1100</v>
      </c>
      <c r="E98" s="259"/>
    </row>
    <row r="99" spans="1:5" ht="21.75" thickBot="1">
      <c r="A99" s="645"/>
      <c r="B99" s="260" t="s">
        <v>886</v>
      </c>
      <c r="C99" s="259">
        <v>400</v>
      </c>
      <c r="D99" s="259">
        <v>1000</v>
      </c>
      <c r="E99" s="259"/>
    </row>
    <row r="100" spans="1:5" ht="16.5" thickBot="1">
      <c r="A100" s="1" t="s">
        <v>49</v>
      </c>
      <c r="B100" s="2"/>
      <c r="C100" s="2">
        <f>SUM(C97:C99)</f>
        <v>24603</v>
      </c>
      <c r="D100" s="2">
        <f t="shared" ref="D100:E100" si="5">SUM(D97:D99)</f>
        <v>24403</v>
      </c>
      <c r="E100" s="2">
        <f t="shared" si="5"/>
        <v>0</v>
      </c>
    </row>
    <row r="105" spans="1:5">
      <c r="A105" t="s">
        <v>1905</v>
      </c>
      <c r="E105" t="s">
        <v>1904</v>
      </c>
    </row>
    <row r="106" spans="1:5" ht="15.75" thickBot="1">
      <c r="A106" t="s">
        <v>64</v>
      </c>
      <c r="E106" t="s">
        <v>62</v>
      </c>
    </row>
    <row r="107" spans="1:5" ht="15.75">
      <c r="A107" s="578" t="s">
        <v>57</v>
      </c>
      <c r="B107" s="578" t="s">
        <v>59</v>
      </c>
      <c r="C107" s="572" t="s">
        <v>61</v>
      </c>
      <c r="D107" s="573"/>
      <c r="E107" s="573"/>
    </row>
    <row r="108" spans="1:5" ht="16.5" thickBot="1">
      <c r="A108" s="579"/>
      <c r="B108" s="579"/>
      <c r="C108" s="575" t="s">
        <v>63</v>
      </c>
      <c r="D108" s="576"/>
      <c r="E108" s="577"/>
    </row>
    <row r="109" spans="1:5" ht="16.5" thickBot="1">
      <c r="A109" s="16" t="s">
        <v>58</v>
      </c>
      <c r="B109" s="16" t="s">
        <v>60</v>
      </c>
      <c r="C109" s="4">
        <v>2014</v>
      </c>
      <c r="D109" s="4">
        <v>2015</v>
      </c>
      <c r="E109" s="4">
        <v>2016</v>
      </c>
    </row>
    <row r="110" spans="1:5" ht="27.75" customHeight="1">
      <c r="A110" s="632" t="s">
        <v>1222</v>
      </c>
      <c r="B110" s="315" t="s">
        <v>1219</v>
      </c>
      <c r="C110" s="304">
        <v>277</v>
      </c>
      <c r="D110" s="304">
        <v>150</v>
      </c>
      <c r="E110" s="305">
        <v>70</v>
      </c>
    </row>
    <row r="111" spans="1:5" ht="21" customHeight="1">
      <c r="A111" s="630"/>
      <c r="B111" s="316" t="s">
        <v>1220</v>
      </c>
      <c r="C111" s="306"/>
      <c r="D111" s="306"/>
      <c r="E111" s="307"/>
    </row>
    <row r="112" spans="1:5" ht="15" customHeight="1">
      <c r="A112" s="629" t="s">
        <v>111</v>
      </c>
      <c r="B112" s="316" t="s">
        <v>122</v>
      </c>
      <c r="C112" s="221"/>
      <c r="D112" s="221"/>
      <c r="E112" s="308"/>
    </row>
    <row r="113" spans="1:5">
      <c r="A113" s="630"/>
      <c r="B113" s="316" t="s">
        <v>120</v>
      </c>
      <c r="C113" s="221"/>
      <c r="D113" s="221"/>
      <c r="E113" s="308"/>
    </row>
    <row r="114" spans="1:5" ht="27.75" customHeight="1">
      <c r="A114" s="631"/>
      <c r="B114" s="316" t="s">
        <v>1221</v>
      </c>
      <c r="C114" s="309">
        <v>5</v>
      </c>
      <c r="D114" s="309">
        <v>20</v>
      </c>
      <c r="E114" s="310">
        <v>33</v>
      </c>
    </row>
    <row r="115" spans="1:5" ht="15" customHeight="1">
      <c r="A115" s="629" t="s">
        <v>121</v>
      </c>
      <c r="B115" s="316" t="s">
        <v>122</v>
      </c>
      <c r="C115" s="311"/>
      <c r="D115" s="311"/>
      <c r="E115" s="312"/>
    </row>
    <row r="116" spans="1:5">
      <c r="A116" s="630"/>
      <c r="B116" s="316"/>
      <c r="C116" s="306"/>
      <c r="D116" s="306"/>
      <c r="E116" s="313"/>
    </row>
    <row r="117" spans="1:5" ht="37.5" customHeight="1" thickBot="1">
      <c r="A117" s="630"/>
      <c r="B117" s="316"/>
      <c r="C117" s="306"/>
      <c r="D117" s="306"/>
      <c r="E117" s="313"/>
    </row>
    <row r="118" spans="1:5" ht="16.5" thickBot="1">
      <c r="A118" s="1" t="s">
        <v>49</v>
      </c>
      <c r="B118" s="2"/>
      <c r="C118" s="2">
        <f>SUM(C110:C117)</f>
        <v>282</v>
      </c>
      <c r="D118" s="2">
        <f>SUM(D110:D117)</f>
        <v>170</v>
      </c>
      <c r="E118" s="2">
        <f>SUM(E110:E117)</f>
        <v>103</v>
      </c>
    </row>
    <row r="122" spans="1:5">
      <c r="A122" t="s">
        <v>1907</v>
      </c>
      <c r="E122" t="s">
        <v>1906</v>
      </c>
    </row>
    <row r="123" spans="1:5" ht="15.75" thickBot="1">
      <c r="A123" t="s">
        <v>64</v>
      </c>
      <c r="E123" t="s">
        <v>62</v>
      </c>
    </row>
    <row r="124" spans="1:5" ht="15.75">
      <c r="A124" s="578" t="s">
        <v>57</v>
      </c>
      <c r="B124" s="578" t="s">
        <v>59</v>
      </c>
      <c r="C124" s="572" t="s">
        <v>61</v>
      </c>
      <c r="D124" s="573"/>
      <c r="E124" s="573"/>
    </row>
    <row r="125" spans="1:5" ht="16.5" thickBot="1">
      <c r="A125" s="579"/>
      <c r="B125" s="579"/>
      <c r="C125" s="575" t="s">
        <v>63</v>
      </c>
      <c r="D125" s="576"/>
      <c r="E125" s="577"/>
    </row>
    <row r="126" spans="1:5" ht="16.5" thickBot="1">
      <c r="A126" s="16" t="s">
        <v>58</v>
      </c>
      <c r="B126" s="16" t="s">
        <v>60</v>
      </c>
      <c r="C126" s="4">
        <v>2014</v>
      </c>
      <c r="D126" s="4">
        <v>2015</v>
      </c>
      <c r="E126" s="4">
        <v>2016</v>
      </c>
    </row>
    <row r="127" spans="1:5" ht="21">
      <c r="A127" s="603" t="s">
        <v>111</v>
      </c>
      <c r="B127" s="334" t="s">
        <v>1465</v>
      </c>
      <c r="C127" s="338">
        <v>70</v>
      </c>
      <c r="D127" s="338">
        <v>30</v>
      </c>
      <c r="E127" s="339">
        <v>24</v>
      </c>
    </row>
    <row r="128" spans="1:5" ht="21">
      <c r="A128" s="582"/>
      <c r="B128" s="335" t="s">
        <v>1466</v>
      </c>
      <c r="C128" s="340">
        <v>20</v>
      </c>
      <c r="D128" s="340">
        <v>0</v>
      </c>
      <c r="E128" s="341">
        <v>0</v>
      </c>
    </row>
    <row r="129" spans="1:5" ht="21">
      <c r="A129" s="582"/>
      <c r="B129" s="335" t="s">
        <v>1467</v>
      </c>
      <c r="C129" s="342">
        <v>0</v>
      </c>
      <c r="D129" s="340">
        <v>8</v>
      </c>
      <c r="E129" s="340">
        <v>6</v>
      </c>
    </row>
    <row r="130" spans="1:5" ht="19.5" customHeight="1">
      <c r="A130" s="588" t="s">
        <v>121</v>
      </c>
      <c r="B130" s="336" t="s">
        <v>1468</v>
      </c>
      <c r="C130" s="344">
        <v>150</v>
      </c>
      <c r="D130" s="344">
        <v>220</v>
      </c>
      <c r="E130" s="344">
        <v>250</v>
      </c>
    </row>
    <row r="131" spans="1:5" ht="21">
      <c r="A131" s="633"/>
      <c r="B131" s="337" t="s">
        <v>1465</v>
      </c>
      <c r="C131" s="343">
        <v>0</v>
      </c>
      <c r="D131" s="343">
        <v>0</v>
      </c>
      <c r="E131" s="343">
        <v>0</v>
      </c>
    </row>
    <row r="132" spans="1:5" ht="26.25" customHeight="1" thickBot="1">
      <c r="A132" s="633"/>
      <c r="B132" s="335" t="s">
        <v>1466</v>
      </c>
      <c r="C132" s="343">
        <v>0</v>
      </c>
      <c r="D132" s="343">
        <v>0</v>
      </c>
      <c r="E132" s="343">
        <v>0</v>
      </c>
    </row>
    <row r="133" spans="1:5" ht="16.5" thickBot="1">
      <c r="A133" s="1" t="s">
        <v>49</v>
      </c>
      <c r="B133" s="2"/>
      <c r="C133" s="2">
        <f>SUM(C126:C132)</f>
        <v>2254</v>
      </c>
      <c r="D133" s="2">
        <f t="shared" ref="D133:E133" si="6">SUM(D126:D132)</f>
        <v>2273</v>
      </c>
      <c r="E133" s="2">
        <f t="shared" si="6"/>
        <v>2296</v>
      </c>
    </row>
    <row r="140" spans="1:5">
      <c r="A140" t="s">
        <v>1908</v>
      </c>
      <c r="E140" t="s">
        <v>1909</v>
      </c>
    </row>
    <row r="141" spans="1:5" ht="15.75" thickBot="1">
      <c r="A141" t="s">
        <v>64</v>
      </c>
      <c r="E141" t="s">
        <v>62</v>
      </c>
    </row>
    <row r="142" spans="1:5" ht="15.75">
      <c r="A142" s="578" t="s">
        <v>57</v>
      </c>
      <c r="B142" s="578" t="s">
        <v>59</v>
      </c>
      <c r="C142" s="572" t="s">
        <v>61</v>
      </c>
      <c r="D142" s="573"/>
      <c r="E142" s="573"/>
    </row>
    <row r="143" spans="1:5" ht="16.5" thickBot="1">
      <c r="A143" s="579"/>
      <c r="B143" s="579"/>
      <c r="C143" s="575" t="s">
        <v>63</v>
      </c>
      <c r="D143" s="576"/>
      <c r="E143" s="577"/>
    </row>
    <row r="144" spans="1:5" ht="16.5" thickBot="1">
      <c r="A144" s="16" t="s">
        <v>58</v>
      </c>
      <c r="B144" s="16" t="s">
        <v>60</v>
      </c>
      <c r="C144" s="4">
        <v>2014</v>
      </c>
      <c r="D144" s="4">
        <v>2015</v>
      </c>
      <c r="E144" s="4">
        <v>2016</v>
      </c>
    </row>
    <row r="145" spans="1:5" ht="74.25" customHeight="1" thickBot="1">
      <c r="A145" s="247" t="s">
        <v>121</v>
      </c>
      <c r="B145" s="334" t="s">
        <v>1600</v>
      </c>
      <c r="C145" s="32">
        <v>5.6000000000000001E-2</v>
      </c>
      <c r="D145" s="375">
        <v>0.01</v>
      </c>
      <c r="E145" s="375">
        <v>0.01</v>
      </c>
    </row>
    <row r="146" spans="1:5" ht="16.5" thickBot="1">
      <c r="A146" s="1" t="s">
        <v>49</v>
      </c>
      <c r="B146" s="2"/>
      <c r="C146" s="2">
        <f>SUM(C145)</f>
        <v>5.6000000000000001E-2</v>
      </c>
      <c r="D146" s="2">
        <f t="shared" ref="D146:E146" si="7">SUM(D145)</f>
        <v>0.01</v>
      </c>
      <c r="E146" s="2">
        <f t="shared" si="7"/>
        <v>0.01</v>
      </c>
    </row>
    <row r="154" spans="1:5">
      <c r="A154" t="s">
        <v>1911</v>
      </c>
      <c r="E154" t="s">
        <v>1910</v>
      </c>
    </row>
    <row r="155" spans="1:5" ht="15.75" thickBot="1">
      <c r="A155" t="s">
        <v>64</v>
      </c>
      <c r="E155" t="s">
        <v>62</v>
      </c>
    </row>
    <row r="156" spans="1:5" ht="15.75">
      <c r="A156" s="578" t="s">
        <v>57</v>
      </c>
      <c r="B156" s="578" t="s">
        <v>59</v>
      </c>
      <c r="C156" s="572" t="s">
        <v>61</v>
      </c>
      <c r="D156" s="573"/>
      <c r="E156" s="573"/>
    </row>
    <row r="157" spans="1:5" ht="16.5" thickBot="1">
      <c r="A157" s="579"/>
      <c r="B157" s="579"/>
      <c r="C157" s="575" t="s">
        <v>63</v>
      </c>
      <c r="D157" s="576"/>
      <c r="E157" s="577"/>
    </row>
    <row r="158" spans="1:5" ht="16.5" thickBot="1">
      <c r="A158" s="16" t="s">
        <v>58</v>
      </c>
      <c r="B158" s="16" t="s">
        <v>60</v>
      </c>
      <c r="C158" s="4">
        <v>2014</v>
      </c>
      <c r="D158" s="4">
        <v>2015</v>
      </c>
      <c r="E158" s="4">
        <v>2016</v>
      </c>
    </row>
    <row r="159" spans="1:5" ht="24.75">
      <c r="A159" s="588" t="s">
        <v>91</v>
      </c>
      <c r="B159" s="418" t="s">
        <v>1652</v>
      </c>
      <c r="C159" s="417">
        <v>15</v>
      </c>
      <c r="D159" s="417">
        <v>15</v>
      </c>
      <c r="E159" s="417">
        <v>15</v>
      </c>
    </row>
    <row r="160" spans="1:5" ht="21">
      <c r="A160" s="589"/>
      <c r="B160" s="372"/>
      <c r="C160" s="373"/>
      <c r="D160" s="373"/>
      <c r="E160" s="373"/>
    </row>
    <row r="161" spans="1:5" ht="21">
      <c r="A161" s="588" t="s">
        <v>111</v>
      </c>
      <c r="B161" s="336" t="s">
        <v>1653</v>
      </c>
      <c r="C161" s="406">
        <v>1100</v>
      </c>
      <c r="D161" s="409" t="s">
        <v>1654</v>
      </c>
      <c r="E161" s="409" t="s">
        <v>1654</v>
      </c>
    </row>
    <row r="162" spans="1:5" ht="29.25" customHeight="1" thickBot="1">
      <c r="A162" s="589"/>
      <c r="B162" s="345"/>
      <c r="C162" s="419"/>
      <c r="D162" s="420"/>
      <c r="E162" s="421"/>
    </row>
    <row r="163" spans="1:5" ht="16.5" thickBot="1">
      <c r="A163" s="634" t="s">
        <v>1655</v>
      </c>
      <c r="B163" s="635"/>
      <c r="C163" s="422">
        <v>1115</v>
      </c>
      <c r="D163" s="423">
        <f>SUM(D159:D162)</f>
        <v>15</v>
      </c>
      <c r="E163" s="423">
        <f>SUM(E159:E162)</f>
        <v>15</v>
      </c>
    </row>
    <row r="169" spans="1:5">
      <c r="A169" t="s">
        <v>1912</v>
      </c>
      <c r="E169" t="s">
        <v>1913</v>
      </c>
    </row>
    <row r="170" spans="1:5" ht="15.75" thickBot="1">
      <c r="A170" t="s">
        <v>64</v>
      </c>
      <c r="E170" t="s">
        <v>62</v>
      </c>
    </row>
    <row r="171" spans="1:5" ht="15.75">
      <c r="A171" s="578" t="s">
        <v>57</v>
      </c>
      <c r="B171" s="578" t="s">
        <v>59</v>
      </c>
      <c r="C171" s="572" t="s">
        <v>61</v>
      </c>
      <c r="D171" s="573"/>
      <c r="E171" s="573"/>
    </row>
    <row r="172" spans="1:5" ht="16.5" thickBot="1">
      <c r="A172" s="579"/>
      <c r="B172" s="579"/>
      <c r="C172" s="575" t="s">
        <v>63</v>
      </c>
      <c r="D172" s="576"/>
      <c r="E172" s="577"/>
    </row>
    <row r="173" spans="1:5" ht="16.5" thickBot="1">
      <c r="A173" s="16" t="s">
        <v>58</v>
      </c>
      <c r="B173" s="16" t="s">
        <v>60</v>
      </c>
      <c r="C173" s="4">
        <v>2014</v>
      </c>
      <c r="D173" s="4">
        <v>2015</v>
      </c>
      <c r="E173" s="4">
        <v>2016</v>
      </c>
    </row>
    <row r="174" spans="1:5" ht="26.25">
      <c r="A174" s="636" t="s">
        <v>111</v>
      </c>
      <c r="B174" s="539" t="s">
        <v>816</v>
      </c>
      <c r="C174" s="531">
        <v>78.334999999999994</v>
      </c>
      <c r="D174" s="531">
        <v>141.82499999999999</v>
      </c>
      <c r="E174" s="532">
        <v>157.22499999999999</v>
      </c>
    </row>
    <row r="175" spans="1:5" ht="26.25">
      <c r="A175" s="637"/>
      <c r="B175" s="537" t="s">
        <v>1683</v>
      </c>
      <c r="C175" s="459">
        <v>8.9999999999999993E-3</v>
      </c>
      <c r="D175" s="459">
        <v>32.1</v>
      </c>
      <c r="E175" s="533">
        <v>33.200000000000003</v>
      </c>
    </row>
    <row r="176" spans="1:5" ht="26.25">
      <c r="A176" s="637"/>
      <c r="B176" s="537" t="s">
        <v>1675</v>
      </c>
      <c r="C176" s="459">
        <v>9.5630000000000006</v>
      </c>
      <c r="D176" s="459">
        <v>3.6480000000000001</v>
      </c>
      <c r="E176" s="533">
        <v>5.31</v>
      </c>
    </row>
    <row r="177" spans="1:5" ht="26.25">
      <c r="A177" s="637"/>
      <c r="B177" s="537" t="s">
        <v>1677</v>
      </c>
      <c r="C177" s="459">
        <v>122.03700000000001</v>
      </c>
      <c r="D177" s="459">
        <v>12.377000000000001</v>
      </c>
      <c r="E177" s="533">
        <v>12.416</v>
      </c>
    </row>
    <row r="178" spans="1:5" ht="26.25">
      <c r="A178" s="637"/>
      <c r="B178" s="537" t="s">
        <v>1678</v>
      </c>
      <c r="C178" s="459"/>
      <c r="D178" s="459">
        <v>0.219</v>
      </c>
      <c r="E178" s="533">
        <v>0.32</v>
      </c>
    </row>
    <row r="179" spans="1:5" ht="27" thickBot="1">
      <c r="A179" s="638"/>
      <c r="B179" s="538" t="s">
        <v>1673</v>
      </c>
      <c r="C179" s="534"/>
      <c r="D179" s="534">
        <v>4.0000000000000001E-3</v>
      </c>
      <c r="E179" s="535">
        <v>3.0000000000000001E-3</v>
      </c>
    </row>
    <row r="180" spans="1:5" ht="21" customHeight="1">
      <c r="A180" s="636" t="s">
        <v>121</v>
      </c>
      <c r="B180" s="536" t="s">
        <v>816</v>
      </c>
      <c r="C180" s="530">
        <v>681.26599999999996</v>
      </c>
      <c r="D180" s="530">
        <v>733.68799999999999</v>
      </c>
      <c r="E180" s="530">
        <v>829.16099999999994</v>
      </c>
    </row>
    <row r="181" spans="1:5" ht="22.5" customHeight="1">
      <c r="A181" s="639"/>
      <c r="B181" s="537" t="s">
        <v>789</v>
      </c>
      <c r="C181" s="460">
        <v>0.64900000000000002</v>
      </c>
      <c r="D181" s="460">
        <v>0.31</v>
      </c>
      <c r="E181" s="460">
        <v>0.41299999999999998</v>
      </c>
    </row>
    <row r="182" spans="1:5" ht="26.25">
      <c r="A182" s="639"/>
      <c r="B182" s="537" t="s">
        <v>1434</v>
      </c>
      <c r="C182" s="460">
        <v>7.2350000000000003</v>
      </c>
      <c r="D182" s="460">
        <v>1.2E-2</v>
      </c>
      <c r="E182" s="460">
        <v>0.67100000000000004</v>
      </c>
    </row>
    <row r="183" spans="1:5" ht="26.25">
      <c r="A183" s="639"/>
      <c r="B183" s="537" t="s">
        <v>1364</v>
      </c>
      <c r="C183" s="460">
        <v>16.966999999999999</v>
      </c>
      <c r="D183" s="460">
        <v>16.091999999999999</v>
      </c>
      <c r="E183" s="460">
        <v>18.712</v>
      </c>
    </row>
    <row r="184" spans="1:5" ht="26.25">
      <c r="A184" s="639"/>
      <c r="B184" s="537" t="s">
        <v>1683</v>
      </c>
      <c r="C184" s="461">
        <v>119.636</v>
      </c>
      <c r="D184" s="461">
        <v>125.07899999999999</v>
      </c>
      <c r="E184" s="461">
        <v>133.00399999999999</v>
      </c>
    </row>
    <row r="185" spans="1:5" ht="26.25">
      <c r="A185" s="639"/>
      <c r="B185" s="537" t="s">
        <v>1678</v>
      </c>
      <c r="C185" s="459">
        <v>15.167</v>
      </c>
      <c r="D185" s="459">
        <v>14.124000000000001</v>
      </c>
      <c r="E185" s="459">
        <v>13.218</v>
      </c>
    </row>
    <row r="186" spans="1:5" ht="26.25">
      <c r="A186" s="639"/>
      <c r="B186" s="537" t="s">
        <v>1675</v>
      </c>
      <c r="C186" s="459">
        <v>3.5459999999999998</v>
      </c>
      <c r="D186" s="459">
        <v>3.8069999999999999</v>
      </c>
      <c r="E186" s="459">
        <v>3.915</v>
      </c>
    </row>
    <row r="187" spans="1:5" ht="26.25">
      <c r="A187" s="639"/>
      <c r="B187" s="537" t="s">
        <v>1677</v>
      </c>
      <c r="C187" s="459">
        <v>76.792000000000002</v>
      </c>
      <c r="D187" s="459">
        <v>82.228999999999999</v>
      </c>
      <c r="E187" s="459">
        <v>84.113</v>
      </c>
    </row>
    <row r="188" spans="1:5" ht="27" thickBot="1">
      <c r="A188" s="640"/>
      <c r="B188" s="538" t="s">
        <v>1684</v>
      </c>
      <c r="C188" s="459">
        <v>5.8840000000000003</v>
      </c>
      <c r="D188" s="459">
        <v>9.3170000000000002</v>
      </c>
      <c r="E188" s="459">
        <v>12.64</v>
      </c>
    </row>
    <row r="189" spans="1:5" ht="16.5" thickBot="1">
      <c r="A189" s="1" t="s">
        <v>49</v>
      </c>
      <c r="B189" s="2"/>
      <c r="C189" s="2">
        <f t="shared" ref="C189:D189" si="8">SUM(C174:C188)</f>
        <v>1137.086</v>
      </c>
      <c r="D189" s="2">
        <f t="shared" si="8"/>
        <v>1174.8309999999999</v>
      </c>
      <c r="E189" s="2">
        <f>SUM(E174:E188)</f>
        <v>1304.3210000000001</v>
      </c>
    </row>
    <row r="196" spans="1:5">
      <c r="A196" t="s">
        <v>1915</v>
      </c>
      <c r="E196" t="s">
        <v>1914</v>
      </c>
    </row>
    <row r="197" spans="1:5" ht="15.75" thickBot="1">
      <c r="A197" t="s">
        <v>64</v>
      </c>
      <c r="E197" t="s">
        <v>62</v>
      </c>
    </row>
    <row r="198" spans="1:5" ht="15.75">
      <c r="A198" s="578" t="s">
        <v>57</v>
      </c>
      <c r="B198" s="578" t="s">
        <v>59</v>
      </c>
      <c r="C198" s="572" t="s">
        <v>61</v>
      </c>
      <c r="D198" s="573"/>
      <c r="E198" s="573"/>
    </row>
    <row r="199" spans="1:5" ht="16.5" thickBot="1">
      <c r="A199" s="579"/>
      <c r="B199" s="579"/>
      <c r="C199" s="575" t="s">
        <v>63</v>
      </c>
      <c r="D199" s="576"/>
      <c r="E199" s="577"/>
    </row>
    <row r="200" spans="1:5" ht="16.5" thickBot="1">
      <c r="A200" s="16" t="s">
        <v>58</v>
      </c>
      <c r="B200" s="16" t="s">
        <v>60</v>
      </c>
      <c r="C200" s="4">
        <v>2014</v>
      </c>
      <c r="D200" s="4">
        <v>2015</v>
      </c>
      <c r="E200" s="4">
        <v>2016</v>
      </c>
    </row>
    <row r="201" spans="1:5" ht="21">
      <c r="A201" s="603" t="s">
        <v>1826</v>
      </c>
      <c r="B201" s="520" t="s">
        <v>1817</v>
      </c>
      <c r="C201" s="517">
        <v>166.5</v>
      </c>
      <c r="D201" s="517">
        <v>181.1</v>
      </c>
      <c r="E201" s="517">
        <v>133.791</v>
      </c>
    </row>
    <row r="202" spans="1:5" ht="21">
      <c r="A202" s="582"/>
      <c r="B202" s="521" t="s">
        <v>1818</v>
      </c>
      <c r="C202" s="231"/>
      <c r="D202" s="231"/>
      <c r="E202" s="231"/>
    </row>
    <row r="203" spans="1:5" ht="21">
      <c r="A203" s="582"/>
      <c r="B203" s="521" t="s">
        <v>1819</v>
      </c>
      <c r="C203" s="518">
        <v>301.83</v>
      </c>
      <c r="D203" s="518">
        <v>288.55</v>
      </c>
      <c r="E203" s="518">
        <v>375.83699999999999</v>
      </c>
    </row>
    <row r="204" spans="1:5" ht="21">
      <c r="A204" s="603" t="s">
        <v>111</v>
      </c>
      <c r="B204" s="521" t="s">
        <v>1820</v>
      </c>
      <c r="C204" s="519">
        <v>100</v>
      </c>
      <c r="D204" s="519">
        <v>100</v>
      </c>
      <c r="E204" s="519">
        <v>100</v>
      </c>
    </row>
    <row r="205" spans="1:5" ht="21">
      <c r="A205" s="582"/>
      <c r="B205" s="521" t="s">
        <v>1824</v>
      </c>
      <c r="C205" s="519">
        <v>200</v>
      </c>
      <c r="D205" s="519">
        <v>200</v>
      </c>
      <c r="E205" s="519">
        <v>250</v>
      </c>
    </row>
    <row r="206" spans="1:5" ht="21.75" thickBot="1">
      <c r="A206" s="582"/>
      <c r="B206" s="521" t="s">
        <v>1825</v>
      </c>
      <c r="C206" s="519">
        <v>350</v>
      </c>
      <c r="D206" s="519">
        <v>280</v>
      </c>
      <c r="E206" s="519">
        <v>282</v>
      </c>
    </row>
    <row r="207" spans="1:5" ht="16.5" thickBot="1">
      <c r="A207" s="584" t="s">
        <v>49</v>
      </c>
      <c r="B207" s="585"/>
      <c r="C207" s="2">
        <f>SUM(C201:C206)</f>
        <v>1118.33</v>
      </c>
      <c r="D207" s="2">
        <f t="shared" ref="D207:E207" si="9">SUM(D201:D206)</f>
        <v>1049.6500000000001</v>
      </c>
      <c r="E207" s="2">
        <f t="shared" si="9"/>
        <v>1141.6279999999999</v>
      </c>
    </row>
  </sheetData>
  <mergeCells count="65">
    <mergeCell ref="A204:A206"/>
    <mergeCell ref="A207:B207"/>
    <mergeCell ref="A201:A203"/>
    <mergeCell ref="C156:E156"/>
    <mergeCell ref="A40:B40"/>
    <mergeCell ref="A54:A59"/>
    <mergeCell ref="A171:A172"/>
    <mergeCell ref="B171:B172"/>
    <mergeCell ref="A156:A157"/>
    <mergeCell ref="B156:B157"/>
    <mergeCell ref="A142:A143"/>
    <mergeCell ref="B142:B143"/>
    <mergeCell ref="A107:A108"/>
    <mergeCell ref="B107:B108"/>
    <mergeCell ref="A97:A99"/>
    <mergeCell ref="A51:A52"/>
    <mergeCell ref="C171:E171"/>
    <mergeCell ref="C172:E172"/>
    <mergeCell ref="A198:A199"/>
    <mergeCell ref="B198:B199"/>
    <mergeCell ref="C198:E198"/>
    <mergeCell ref="C199:E199"/>
    <mergeCell ref="A174:A179"/>
    <mergeCell ref="A180:A188"/>
    <mergeCell ref="C157:E157"/>
    <mergeCell ref="A159:A160"/>
    <mergeCell ref="A161:A162"/>
    <mergeCell ref="A163:B163"/>
    <mergeCell ref="C51:E51"/>
    <mergeCell ref="C52:E52"/>
    <mergeCell ref="A94:A95"/>
    <mergeCell ref="B94:B95"/>
    <mergeCell ref="C94:E94"/>
    <mergeCell ref="C95:E95"/>
    <mergeCell ref="A75:A76"/>
    <mergeCell ref="B75:B76"/>
    <mergeCell ref="C75:E75"/>
    <mergeCell ref="C76:E76"/>
    <mergeCell ref="A78:A82"/>
    <mergeCell ref="A83:A85"/>
    <mergeCell ref="A60:A64"/>
    <mergeCell ref="A4:A5"/>
    <mergeCell ref="B4:B5"/>
    <mergeCell ref="C4:E4"/>
    <mergeCell ref="C5:E5"/>
    <mergeCell ref="A21:A22"/>
    <mergeCell ref="B21:B22"/>
    <mergeCell ref="C21:E21"/>
    <mergeCell ref="C22:E22"/>
    <mergeCell ref="B51:B52"/>
    <mergeCell ref="A7:A8"/>
    <mergeCell ref="A10:B10"/>
    <mergeCell ref="C142:E142"/>
    <mergeCell ref="C143:E143"/>
    <mergeCell ref="C107:E107"/>
    <mergeCell ref="C108:E108"/>
    <mergeCell ref="A124:A125"/>
    <mergeCell ref="B124:B125"/>
    <mergeCell ref="C124:E124"/>
    <mergeCell ref="C125:E125"/>
    <mergeCell ref="A112:A114"/>
    <mergeCell ref="A115:A117"/>
    <mergeCell ref="A110:A111"/>
    <mergeCell ref="A130:A132"/>
    <mergeCell ref="A127:A1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rightToLeft="1" workbookViewId="0"/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3" customWidth="1"/>
  </cols>
  <sheetData>
    <row r="1" spans="1:5">
      <c r="A1" t="s">
        <v>69</v>
      </c>
      <c r="E1" t="s">
        <v>70</v>
      </c>
    </row>
    <row r="2" spans="1:5">
      <c r="A2" t="s">
        <v>1827</v>
      </c>
      <c r="E2" t="s">
        <v>1828</v>
      </c>
    </row>
    <row r="3" spans="1:5" ht="15.75" thickBot="1">
      <c r="A3" t="s">
        <v>125</v>
      </c>
      <c r="E3" t="s">
        <v>124</v>
      </c>
    </row>
    <row r="4" spans="1:5" ht="15.75">
      <c r="A4" s="578" t="s">
        <v>57</v>
      </c>
      <c r="B4" s="578" t="s">
        <v>59</v>
      </c>
      <c r="C4" s="572" t="s">
        <v>61</v>
      </c>
      <c r="D4" s="573"/>
      <c r="E4" s="573"/>
    </row>
    <row r="5" spans="1:5" ht="16.5" thickBot="1">
      <c r="A5" s="579"/>
      <c r="B5" s="579"/>
      <c r="C5" s="575" t="s">
        <v>63</v>
      </c>
      <c r="D5" s="576"/>
      <c r="E5" s="577"/>
    </row>
    <row r="6" spans="1:5" ht="16.5" thickBot="1">
      <c r="A6" s="16" t="s">
        <v>58</v>
      </c>
      <c r="B6" s="16" t="s">
        <v>60</v>
      </c>
      <c r="C6" s="4">
        <v>2014</v>
      </c>
      <c r="D6" s="4">
        <v>2015</v>
      </c>
      <c r="E6" s="4">
        <v>2016</v>
      </c>
    </row>
    <row r="7" spans="1:5" ht="36.75" customHeight="1">
      <c r="A7" s="595" t="s">
        <v>126</v>
      </c>
      <c r="B7" s="8" t="s">
        <v>119</v>
      </c>
      <c r="C7" s="6">
        <v>2775</v>
      </c>
      <c r="D7" s="6">
        <v>2000.489</v>
      </c>
      <c r="E7" s="6">
        <v>2570.489</v>
      </c>
    </row>
    <row r="8" spans="1:5" ht="32.25" customHeight="1" thickBot="1">
      <c r="A8" s="644"/>
      <c r="B8" s="8" t="s">
        <v>120</v>
      </c>
      <c r="C8" s="11">
        <v>1000</v>
      </c>
      <c r="D8" s="11">
        <v>1200</v>
      </c>
      <c r="E8" s="11">
        <v>1800</v>
      </c>
    </row>
    <row r="9" spans="1:5" ht="16.5" thickBot="1">
      <c r="A9" s="584" t="s">
        <v>123</v>
      </c>
      <c r="B9" s="585"/>
      <c r="C9" s="39">
        <f>SUM(C7:C8)</f>
        <v>3775</v>
      </c>
      <c r="D9" s="40">
        <f t="shared" ref="D9:E9" si="0">SUM(D7:D8)</f>
        <v>3200.489</v>
      </c>
      <c r="E9" s="41">
        <f t="shared" si="0"/>
        <v>4370.4889999999996</v>
      </c>
    </row>
    <row r="20" spans="1:5">
      <c r="A20" t="s">
        <v>1829</v>
      </c>
      <c r="E20" t="s">
        <v>1830</v>
      </c>
    </row>
    <row r="21" spans="1:5" ht="15.75" thickBot="1">
      <c r="A21" t="s">
        <v>125</v>
      </c>
      <c r="E21" t="s">
        <v>124</v>
      </c>
    </row>
    <row r="22" spans="1:5" ht="15.75">
      <c r="A22" s="578" t="s">
        <v>57</v>
      </c>
      <c r="B22" s="578" t="s">
        <v>59</v>
      </c>
      <c r="C22" s="572" t="s">
        <v>61</v>
      </c>
      <c r="D22" s="573"/>
      <c r="E22" s="574"/>
    </row>
    <row r="23" spans="1:5" ht="16.5" thickBot="1">
      <c r="A23" s="579"/>
      <c r="B23" s="579"/>
      <c r="C23" s="575" t="s">
        <v>63</v>
      </c>
      <c r="D23" s="576"/>
      <c r="E23" s="577"/>
    </row>
    <row r="24" spans="1:5" ht="16.5" thickBot="1">
      <c r="A24" s="16" t="s">
        <v>58</v>
      </c>
      <c r="B24" s="16" t="s">
        <v>60</v>
      </c>
      <c r="C24" s="4">
        <v>2014</v>
      </c>
      <c r="D24" s="4">
        <v>2015</v>
      </c>
      <c r="E24" s="4">
        <v>2016</v>
      </c>
    </row>
    <row r="25" spans="1:5" ht="16.5" thickBot="1">
      <c r="A25" s="651" t="s">
        <v>335</v>
      </c>
      <c r="B25" s="51" t="s">
        <v>331</v>
      </c>
      <c r="C25" s="49">
        <v>56000</v>
      </c>
      <c r="D25" s="50">
        <v>120504</v>
      </c>
      <c r="E25" s="52">
        <v>20000</v>
      </c>
    </row>
    <row r="26" spans="1:5" ht="16.5" thickBot="1">
      <c r="A26" s="652"/>
      <c r="B26" s="51" t="s">
        <v>332</v>
      </c>
      <c r="C26" s="49">
        <v>150000</v>
      </c>
      <c r="D26" s="50">
        <v>458827</v>
      </c>
      <c r="E26" s="52"/>
    </row>
    <row r="27" spans="1:5" ht="16.5" thickBot="1">
      <c r="A27" s="652"/>
      <c r="B27" s="51" t="s">
        <v>333</v>
      </c>
      <c r="C27" s="49">
        <v>2550</v>
      </c>
      <c r="D27" s="50"/>
      <c r="E27" s="52"/>
    </row>
    <row r="28" spans="1:5" ht="16.5" thickBot="1">
      <c r="A28" s="652"/>
      <c r="B28" s="51" t="s">
        <v>334</v>
      </c>
      <c r="C28" s="50"/>
      <c r="D28" s="50">
        <v>25041</v>
      </c>
      <c r="E28" s="53">
        <v>7500</v>
      </c>
    </row>
    <row r="29" spans="1:5" ht="16.5" thickBot="1">
      <c r="A29" s="584" t="s">
        <v>49</v>
      </c>
      <c r="B29" s="585"/>
      <c r="C29" s="560">
        <f>SUM(C25:C28)</f>
        <v>208550</v>
      </c>
      <c r="D29" s="561">
        <f>SUM(D25:D28)</f>
        <v>604372</v>
      </c>
      <c r="E29" s="562">
        <f>SUM(E25:E28)</f>
        <v>27500</v>
      </c>
    </row>
    <row r="37" spans="1:5">
      <c r="A37" t="s">
        <v>1831</v>
      </c>
      <c r="E37" t="s">
        <v>1832</v>
      </c>
    </row>
    <row r="38" spans="1:5" ht="15.75" thickBot="1">
      <c r="A38" t="s">
        <v>125</v>
      </c>
      <c r="E38" t="s">
        <v>124</v>
      </c>
    </row>
    <row r="39" spans="1:5" ht="15.75">
      <c r="A39" s="578" t="s">
        <v>57</v>
      </c>
      <c r="B39" s="578" t="s">
        <v>59</v>
      </c>
      <c r="C39" s="572" t="s">
        <v>61</v>
      </c>
      <c r="D39" s="573"/>
      <c r="E39" s="574"/>
    </row>
    <row r="40" spans="1:5" ht="16.5" thickBot="1">
      <c r="A40" s="579"/>
      <c r="B40" s="579"/>
      <c r="C40" s="575" t="s">
        <v>63</v>
      </c>
      <c r="D40" s="576"/>
      <c r="E40" s="577"/>
    </row>
    <row r="41" spans="1:5" ht="16.5" thickBot="1">
      <c r="A41" s="16" t="s">
        <v>58</v>
      </c>
      <c r="B41" s="16" t="s">
        <v>60</v>
      </c>
      <c r="C41" s="4">
        <v>2014</v>
      </c>
      <c r="D41" s="4">
        <v>2015</v>
      </c>
      <c r="E41" s="4">
        <v>2016</v>
      </c>
    </row>
    <row r="42" spans="1:5" ht="18.75" thickTop="1">
      <c r="A42" s="20" t="s">
        <v>547</v>
      </c>
      <c r="B42" s="5" t="s">
        <v>548</v>
      </c>
      <c r="C42" s="112">
        <v>7000</v>
      </c>
      <c r="D42" s="113">
        <v>9236</v>
      </c>
      <c r="E42" s="114">
        <v>7060</v>
      </c>
    </row>
    <row r="43" spans="1:5" ht="18.75" thickBot="1">
      <c r="A43" s="22"/>
      <c r="B43" s="5" t="s">
        <v>549</v>
      </c>
      <c r="C43" s="112">
        <v>3000</v>
      </c>
      <c r="D43" s="113">
        <v>5613</v>
      </c>
      <c r="E43" s="115">
        <v>80144</v>
      </c>
    </row>
    <row r="44" spans="1:5" ht="16.5" thickBot="1">
      <c r="A44" s="1" t="s">
        <v>49</v>
      </c>
      <c r="B44" s="2"/>
      <c r="C44" s="2">
        <f>SUM(C42:C43)</f>
        <v>10000</v>
      </c>
      <c r="D44" s="2">
        <f t="shared" ref="D44:E44" si="1">SUM(D42:D43)</f>
        <v>14849</v>
      </c>
      <c r="E44" s="2">
        <f t="shared" si="1"/>
        <v>87204</v>
      </c>
    </row>
    <row r="53" spans="1:5">
      <c r="A53" t="s">
        <v>1833</v>
      </c>
      <c r="E53" t="s">
        <v>1834</v>
      </c>
    </row>
    <row r="54" spans="1:5" ht="15.75" thickBot="1">
      <c r="A54" t="s">
        <v>125</v>
      </c>
      <c r="E54" t="s">
        <v>124</v>
      </c>
    </row>
    <row r="55" spans="1:5" ht="15.75">
      <c r="A55" s="578" t="s">
        <v>57</v>
      </c>
      <c r="B55" s="578" t="s">
        <v>59</v>
      </c>
      <c r="C55" s="572" t="s">
        <v>61</v>
      </c>
      <c r="D55" s="573"/>
      <c r="E55" s="573"/>
    </row>
    <row r="56" spans="1:5" ht="16.5" thickBot="1">
      <c r="A56" s="579"/>
      <c r="B56" s="579"/>
      <c r="C56" s="575" t="s">
        <v>63</v>
      </c>
      <c r="D56" s="576"/>
      <c r="E56" s="577"/>
    </row>
    <row r="57" spans="1:5" ht="16.5" thickBot="1">
      <c r="A57" s="16" t="s">
        <v>58</v>
      </c>
      <c r="B57" s="16" t="s">
        <v>60</v>
      </c>
      <c r="C57" s="4">
        <v>2014</v>
      </c>
      <c r="D57" s="4">
        <v>2015</v>
      </c>
      <c r="E57" s="4">
        <v>2016</v>
      </c>
    </row>
    <row r="58" spans="1:5" ht="49.5">
      <c r="A58" s="649" t="s">
        <v>709</v>
      </c>
      <c r="B58" s="197" t="s">
        <v>706</v>
      </c>
      <c r="C58" s="199">
        <v>10000</v>
      </c>
      <c r="D58" s="199"/>
      <c r="E58" s="200"/>
    </row>
    <row r="59" spans="1:5" ht="49.5">
      <c r="A59" s="582"/>
      <c r="B59" s="196" t="s">
        <v>707</v>
      </c>
      <c r="C59" s="199"/>
      <c r="D59" s="199">
        <v>10000</v>
      </c>
      <c r="E59" s="201"/>
    </row>
    <row r="60" spans="1:5" ht="75" thickBot="1">
      <c r="A60" s="650"/>
      <c r="B60" s="196" t="s">
        <v>708</v>
      </c>
      <c r="C60" s="198"/>
      <c r="D60" s="198"/>
      <c r="E60" s="202">
        <v>7415.0429999999997</v>
      </c>
    </row>
    <row r="61" spans="1:5" ht="16.5" thickBot="1">
      <c r="A61" s="1" t="s">
        <v>49</v>
      </c>
      <c r="B61" s="2"/>
      <c r="C61" s="203">
        <v>10000</v>
      </c>
      <c r="D61" s="203">
        <v>10000</v>
      </c>
      <c r="E61" s="204">
        <v>7415.0429999999997</v>
      </c>
    </row>
    <row r="68" spans="1:5">
      <c r="A68" t="s">
        <v>1835</v>
      </c>
      <c r="E68" t="s">
        <v>1836</v>
      </c>
    </row>
    <row r="69" spans="1:5" ht="15.75" thickBot="1">
      <c r="A69" t="s">
        <v>125</v>
      </c>
      <c r="E69" t="s">
        <v>124</v>
      </c>
    </row>
    <row r="70" spans="1:5" ht="15.75">
      <c r="A70" s="578" t="s">
        <v>57</v>
      </c>
      <c r="B70" s="578" t="s">
        <v>59</v>
      </c>
      <c r="C70" s="572" t="s">
        <v>61</v>
      </c>
      <c r="D70" s="573"/>
      <c r="E70" s="573"/>
    </row>
    <row r="71" spans="1:5" ht="16.5" thickBot="1">
      <c r="A71" s="579"/>
      <c r="B71" s="579"/>
      <c r="C71" s="575" t="s">
        <v>63</v>
      </c>
      <c r="D71" s="576"/>
      <c r="E71" s="577"/>
    </row>
    <row r="72" spans="1:5" ht="16.5" thickBot="1">
      <c r="A72" s="16" t="s">
        <v>58</v>
      </c>
      <c r="B72" s="16" t="s">
        <v>60</v>
      </c>
      <c r="C72" s="4">
        <v>2014</v>
      </c>
      <c r="D72" s="4">
        <v>2015</v>
      </c>
      <c r="E72" s="4">
        <v>2016</v>
      </c>
    </row>
    <row r="73" spans="1:5" ht="21">
      <c r="A73" s="582" t="s">
        <v>91</v>
      </c>
      <c r="B73" s="234" t="s">
        <v>817</v>
      </c>
      <c r="C73" s="6">
        <v>20</v>
      </c>
      <c r="D73" s="6">
        <v>21</v>
      </c>
      <c r="E73" s="6">
        <v>22</v>
      </c>
    </row>
    <row r="74" spans="1:5" ht="21">
      <c r="A74" s="582"/>
      <c r="B74" s="235" t="s">
        <v>813</v>
      </c>
      <c r="C74" s="8">
        <v>18</v>
      </c>
      <c r="D74" s="8">
        <v>40</v>
      </c>
      <c r="E74" s="8">
        <v>0</v>
      </c>
    </row>
    <row r="75" spans="1:5" ht="21">
      <c r="A75" s="582"/>
      <c r="B75" s="235" t="s">
        <v>818</v>
      </c>
      <c r="C75" s="8">
        <v>30</v>
      </c>
      <c r="D75" s="8">
        <v>70</v>
      </c>
      <c r="E75" s="8">
        <v>0</v>
      </c>
    </row>
    <row r="76" spans="1:5" ht="21">
      <c r="A76" s="582"/>
      <c r="B76" s="235" t="s">
        <v>819</v>
      </c>
      <c r="C76" s="8" t="s">
        <v>81</v>
      </c>
      <c r="D76" s="8">
        <v>15</v>
      </c>
      <c r="E76" s="8">
        <v>0</v>
      </c>
    </row>
    <row r="77" spans="1:5" ht="15.75">
      <c r="A77" s="646" t="s">
        <v>820</v>
      </c>
      <c r="B77" s="236" t="s">
        <v>816</v>
      </c>
      <c r="C77" s="8">
        <v>50</v>
      </c>
      <c r="D77" s="8">
        <v>60</v>
      </c>
      <c r="E77" s="8">
        <v>80</v>
      </c>
    </row>
    <row r="78" spans="1:5" ht="21">
      <c r="A78" s="647"/>
      <c r="B78" s="235" t="s">
        <v>734</v>
      </c>
      <c r="C78" s="8">
        <v>15</v>
      </c>
      <c r="D78" s="8">
        <v>19</v>
      </c>
      <c r="E78" s="8">
        <v>20</v>
      </c>
    </row>
    <row r="79" spans="1:5" ht="21.75" thickBot="1">
      <c r="A79" s="648"/>
      <c r="B79" s="235" t="s">
        <v>819</v>
      </c>
      <c r="C79" s="8">
        <v>10</v>
      </c>
      <c r="D79" s="8">
        <v>17</v>
      </c>
      <c r="E79" s="8">
        <v>0</v>
      </c>
    </row>
    <row r="80" spans="1:5" ht="16.5" thickBot="1">
      <c r="A80" s="1" t="s">
        <v>49</v>
      </c>
      <c r="B80" s="2"/>
      <c r="C80" s="2">
        <f>SUM(C73:C79)</f>
        <v>143</v>
      </c>
      <c r="D80" s="2">
        <f t="shared" ref="D80:E80" si="2">SUM(D73:D79)</f>
        <v>242</v>
      </c>
      <c r="E80" s="2">
        <f t="shared" si="2"/>
        <v>122</v>
      </c>
    </row>
    <row r="86" spans="1:5">
      <c r="A86" t="s">
        <v>1837</v>
      </c>
      <c r="E86" t="s">
        <v>1838</v>
      </c>
    </row>
    <row r="87" spans="1:5" ht="15.75" thickBot="1">
      <c r="A87" t="s">
        <v>125</v>
      </c>
      <c r="E87" t="s">
        <v>124</v>
      </c>
    </row>
    <row r="88" spans="1:5" ht="15.75">
      <c r="A88" s="578" t="s">
        <v>57</v>
      </c>
      <c r="B88" s="578" t="s">
        <v>59</v>
      </c>
      <c r="C88" s="572" t="s">
        <v>61</v>
      </c>
      <c r="D88" s="573"/>
      <c r="E88" s="573"/>
    </row>
    <row r="89" spans="1:5" ht="16.5" thickBot="1">
      <c r="A89" s="579"/>
      <c r="B89" s="579"/>
      <c r="C89" s="575" t="s">
        <v>63</v>
      </c>
      <c r="D89" s="576"/>
      <c r="E89" s="577"/>
    </row>
    <row r="90" spans="1:5" ht="16.5" thickBot="1">
      <c r="A90" s="16" t="s">
        <v>58</v>
      </c>
      <c r="B90" s="16" t="s">
        <v>60</v>
      </c>
      <c r="C90" s="4">
        <v>2014</v>
      </c>
      <c r="D90" s="4">
        <v>2015</v>
      </c>
      <c r="E90" s="4">
        <v>2016</v>
      </c>
    </row>
    <row r="91" spans="1:5" ht="24.75">
      <c r="A91" s="649" t="s">
        <v>891</v>
      </c>
      <c r="B91" s="261" t="s">
        <v>887</v>
      </c>
      <c r="C91" s="262">
        <v>23773</v>
      </c>
      <c r="D91" s="262">
        <v>22303</v>
      </c>
      <c r="E91" s="263" t="s">
        <v>81</v>
      </c>
    </row>
    <row r="92" spans="1:5" ht="24.75">
      <c r="A92" s="582"/>
      <c r="B92" s="261" t="s">
        <v>888</v>
      </c>
      <c r="C92" s="262">
        <v>400</v>
      </c>
      <c r="D92" s="262">
        <v>1100</v>
      </c>
      <c r="E92" s="263" t="s">
        <v>81</v>
      </c>
    </row>
    <row r="93" spans="1:5" ht="24.75">
      <c r="A93" s="582"/>
      <c r="B93" s="261" t="s">
        <v>889</v>
      </c>
      <c r="C93" s="262">
        <v>430</v>
      </c>
      <c r="D93" s="262">
        <v>1000</v>
      </c>
      <c r="E93" s="263" t="s">
        <v>81</v>
      </c>
    </row>
    <row r="94" spans="1:5" ht="25.5" thickBot="1">
      <c r="A94" s="650"/>
      <c r="B94" s="264" t="s">
        <v>890</v>
      </c>
      <c r="C94" s="263" t="s">
        <v>81</v>
      </c>
      <c r="D94" s="263" t="s">
        <v>81</v>
      </c>
      <c r="E94" s="263" t="s">
        <v>81</v>
      </c>
    </row>
    <row r="95" spans="1:5" ht="16.5" thickBot="1">
      <c r="A95" s="584" t="s">
        <v>49</v>
      </c>
      <c r="B95" s="585"/>
      <c r="C95" s="2">
        <f>SUM(C91:C94)</f>
        <v>24603</v>
      </c>
      <c r="D95" s="2">
        <f t="shared" ref="D95:E95" si="3">SUM(D91:D94)</f>
        <v>24403</v>
      </c>
      <c r="E95" s="2">
        <f t="shared" si="3"/>
        <v>0</v>
      </c>
    </row>
    <row r="100" spans="1:5">
      <c r="A100" t="s">
        <v>1840</v>
      </c>
      <c r="E100" t="s">
        <v>1839</v>
      </c>
    </row>
    <row r="101" spans="1:5" ht="15.75" thickBot="1">
      <c r="A101" t="s">
        <v>125</v>
      </c>
      <c r="E101" t="s">
        <v>124</v>
      </c>
    </row>
    <row r="102" spans="1:5" ht="15.75">
      <c r="A102" s="578" t="s">
        <v>57</v>
      </c>
      <c r="B102" s="578" t="s">
        <v>59</v>
      </c>
      <c r="C102" s="572" t="s">
        <v>61</v>
      </c>
      <c r="D102" s="573"/>
      <c r="E102" s="573"/>
    </row>
    <row r="103" spans="1:5" ht="16.5" thickBot="1">
      <c r="A103" s="579"/>
      <c r="B103" s="579"/>
      <c r="C103" s="575" t="s">
        <v>63</v>
      </c>
      <c r="D103" s="576"/>
      <c r="E103" s="577"/>
    </row>
    <row r="104" spans="1:5" ht="16.5" thickBot="1">
      <c r="A104" s="16" t="s">
        <v>58</v>
      </c>
      <c r="B104" s="16" t="s">
        <v>60</v>
      </c>
      <c r="C104" s="4">
        <v>2014</v>
      </c>
      <c r="D104" s="4">
        <v>2015</v>
      </c>
      <c r="E104" s="4">
        <v>2016</v>
      </c>
    </row>
    <row r="105" spans="1:5" ht="44.25" customHeight="1" thickBot="1">
      <c r="A105" s="314" t="s">
        <v>1223</v>
      </c>
      <c r="B105" s="316" t="s">
        <v>1219</v>
      </c>
      <c r="C105" s="306" t="s">
        <v>81</v>
      </c>
      <c r="D105" s="2">
        <v>60000</v>
      </c>
      <c r="E105" s="2">
        <v>60000</v>
      </c>
    </row>
    <row r="106" spans="1:5" ht="39.75" customHeight="1" thickBot="1">
      <c r="A106" s="319" t="s">
        <v>1224</v>
      </c>
      <c r="B106" s="317" t="s">
        <v>1221</v>
      </c>
      <c r="C106" s="318" t="s">
        <v>81</v>
      </c>
      <c r="D106" s="2">
        <v>1200</v>
      </c>
      <c r="E106" s="2">
        <v>1200</v>
      </c>
    </row>
    <row r="107" spans="1:5" ht="16.5" thickBot="1">
      <c r="A107" s="1" t="s">
        <v>49</v>
      </c>
      <c r="B107" s="2"/>
      <c r="C107" s="2" t="s">
        <v>81</v>
      </c>
      <c r="D107" s="2">
        <f>SUM(D104:D106)</f>
        <v>63215</v>
      </c>
      <c r="E107" s="2">
        <f>SUM(E104:E106)</f>
        <v>63216</v>
      </c>
    </row>
    <row r="111" spans="1:5">
      <c r="A111" t="s">
        <v>1841</v>
      </c>
      <c r="E111" t="s">
        <v>1842</v>
      </c>
    </row>
    <row r="112" spans="1:5" ht="15.75" thickBot="1">
      <c r="A112" t="s">
        <v>125</v>
      </c>
      <c r="E112" t="s">
        <v>124</v>
      </c>
    </row>
    <row r="113" spans="1:5" ht="15.75">
      <c r="A113" s="578" t="s">
        <v>57</v>
      </c>
      <c r="B113" s="578" t="s">
        <v>59</v>
      </c>
      <c r="C113" s="572" t="s">
        <v>61</v>
      </c>
      <c r="D113" s="573"/>
      <c r="E113" s="573"/>
    </row>
    <row r="114" spans="1:5" ht="16.5" thickBot="1">
      <c r="A114" s="579"/>
      <c r="B114" s="579"/>
      <c r="C114" s="575" t="s">
        <v>63</v>
      </c>
      <c r="D114" s="576"/>
      <c r="E114" s="577"/>
    </row>
    <row r="115" spans="1:5" ht="16.5" thickBot="1">
      <c r="A115" s="16" t="s">
        <v>58</v>
      </c>
      <c r="B115" s="16" t="s">
        <v>60</v>
      </c>
      <c r="C115" s="4">
        <v>2014</v>
      </c>
      <c r="D115" s="4">
        <v>2015</v>
      </c>
      <c r="E115" s="4">
        <v>2016</v>
      </c>
    </row>
    <row r="116" spans="1:5" ht="15.75" customHeight="1">
      <c r="A116" s="646" t="s">
        <v>1471</v>
      </c>
      <c r="B116" s="236" t="s">
        <v>1469</v>
      </c>
      <c r="C116" s="225">
        <v>23</v>
      </c>
      <c r="D116" s="225">
        <v>90</v>
      </c>
      <c r="E116" s="225">
        <v>40</v>
      </c>
    </row>
    <row r="117" spans="1:5" ht="21.75" thickBot="1">
      <c r="A117" s="647"/>
      <c r="B117" s="345" t="s">
        <v>1470</v>
      </c>
      <c r="C117" s="346">
        <v>7</v>
      </c>
      <c r="D117" s="346">
        <v>80</v>
      </c>
      <c r="E117" s="346">
        <v>40</v>
      </c>
    </row>
    <row r="118" spans="1:5" ht="16.5" thickBot="1">
      <c r="A118" s="1" t="s">
        <v>49</v>
      </c>
      <c r="B118" s="2"/>
      <c r="C118" s="2">
        <f>SUM(C116:C117)</f>
        <v>30</v>
      </c>
      <c r="D118" s="2">
        <f>SUM(D116:D117)</f>
        <v>170</v>
      </c>
      <c r="E118" s="2">
        <f>SUM(E116:E117)</f>
        <v>80</v>
      </c>
    </row>
    <row r="127" spans="1:5">
      <c r="A127" t="s">
        <v>1843</v>
      </c>
      <c r="E127" t="s">
        <v>1844</v>
      </c>
    </row>
    <row r="128" spans="1:5" ht="15.75" thickBot="1">
      <c r="A128" t="s">
        <v>125</v>
      </c>
      <c r="E128" t="s">
        <v>124</v>
      </c>
    </row>
    <row r="129" spans="1:5" ht="15.75">
      <c r="A129" s="578" t="s">
        <v>57</v>
      </c>
      <c r="B129" s="578" t="s">
        <v>59</v>
      </c>
      <c r="C129" s="572" t="s">
        <v>61</v>
      </c>
      <c r="D129" s="573"/>
      <c r="E129" s="573"/>
    </row>
    <row r="130" spans="1:5" ht="16.5" thickBot="1">
      <c r="A130" s="579"/>
      <c r="B130" s="579"/>
      <c r="C130" s="575" t="s">
        <v>63</v>
      </c>
      <c r="D130" s="576"/>
      <c r="E130" s="577"/>
    </row>
    <row r="131" spans="1:5" ht="16.5" thickBot="1">
      <c r="A131" s="16" t="s">
        <v>58</v>
      </c>
      <c r="B131" s="16" t="s">
        <v>60</v>
      </c>
      <c r="C131" s="4">
        <v>2014</v>
      </c>
      <c r="D131" s="4">
        <v>2015</v>
      </c>
      <c r="E131" s="4">
        <v>2016</v>
      </c>
    </row>
    <row r="132" spans="1:5" ht="26.25" customHeight="1" thickTop="1">
      <c r="A132" s="655" t="s">
        <v>1690</v>
      </c>
      <c r="B132" s="462" t="s">
        <v>1364</v>
      </c>
      <c r="C132" s="464">
        <v>3078</v>
      </c>
      <c r="D132" s="465">
        <v>5906</v>
      </c>
      <c r="E132" s="466">
        <v>8538</v>
      </c>
    </row>
    <row r="133" spans="1:5" ht="24.75">
      <c r="A133" s="656"/>
      <c r="B133" s="462" t="s">
        <v>1678</v>
      </c>
      <c r="C133" s="464">
        <v>5029</v>
      </c>
      <c r="D133" s="465">
        <v>3500</v>
      </c>
      <c r="E133" s="466">
        <v>5686</v>
      </c>
    </row>
    <row r="134" spans="1:5" ht="24.75">
      <c r="A134" s="656"/>
      <c r="B134" s="462" t="s">
        <v>1434</v>
      </c>
      <c r="C134" s="464">
        <v>5000</v>
      </c>
      <c r="D134" s="465">
        <v>20000</v>
      </c>
      <c r="E134" s="466">
        <v>30000</v>
      </c>
    </row>
    <row r="135" spans="1:5" ht="24.75">
      <c r="A135" s="656"/>
      <c r="B135" s="462" t="s">
        <v>1685</v>
      </c>
      <c r="C135" s="464">
        <v>0</v>
      </c>
      <c r="D135" s="465">
        <v>0</v>
      </c>
      <c r="E135" s="466">
        <v>12</v>
      </c>
    </row>
    <row r="136" spans="1:5" ht="24.75">
      <c r="A136" s="653" t="s">
        <v>1689</v>
      </c>
      <c r="B136" s="463" t="s">
        <v>816</v>
      </c>
      <c r="C136" s="464">
        <v>333500</v>
      </c>
      <c r="D136" s="465">
        <v>137500</v>
      </c>
      <c r="E136" s="466">
        <v>85210</v>
      </c>
    </row>
    <row r="137" spans="1:5" ht="24.75">
      <c r="A137" s="654"/>
      <c r="B137" s="462" t="s">
        <v>1683</v>
      </c>
      <c r="C137" s="464">
        <v>500</v>
      </c>
      <c r="D137" s="465">
        <v>1000</v>
      </c>
      <c r="E137" s="466">
        <v>0</v>
      </c>
    </row>
    <row r="138" spans="1:5" ht="24.75">
      <c r="A138" s="654"/>
      <c r="B138" s="462" t="s">
        <v>1686</v>
      </c>
      <c r="C138" s="464">
        <v>46613</v>
      </c>
      <c r="D138" s="465">
        <v>18813</v>
      </c>
      <c r="E138" s="466">
        <v>24188</v>
      </c>
    </row>
    <row r="139" spans="1:5" ht="24.75">
      <c r="A139" s="654"/>
      <c r="B139" s="462" t="s">
        <v>1687</v>
      </c>
      <c r="C139" s="464">
        <v>44500</v>
      </c>
      <c r="D139" s="465">
        <v>45500</v>
      </c>
      <c r="E139" s="466">
        <v>0</v>
      </c>
    </row>
    <row r="140" spans="1:5" ht="25.5" thickBot="1">
      <c r="A140" s="654"/>
      <c r="B140" s="462" t="s">
        <v>1688</v>
      </c>
      <c r="C140" s="464">
        <v>121974</v>
      </c>
      <c r="D140" s="465">
        <v>143048</v>
      </c>
      <c r="E140" s="466">
        <v>106420</v>
      </c>
    </row>
    <row r="141" spans="1:5" ht="16.5" thickBot="1">
      <c r="A141" s="584" t="s">
        <v>49</v>
      </c>
      <c r="B141" s="585"/>
      <c r="C141" s="2">
        <f t="shared" ref="C141:E141" si="4">SUM(C131:C140)</f>
        <v>562208</v>
      </c>
      <c r="D141" s="2">
        <f t="shared" si="4"/>
        <v>377282</v>
      </c>
      <c r="E141" s="2">
        <f t="shared" si="4"/>
        <v>262070</v>
      </c>
    </row>
    <row r="148" spans="1:5">
      <c r="A148" t="s">
        <v>1845</v>
      </c>
      <c r="E148" t="s">
        <v>1846</v>
      </c>
    </row>
    <row r="149" spans="1:5" ht="15.75" thickBot="1">
      <c r="A149" t="s">
        <v>125</v>
      </c>
      <c r="E149" t="s">
        <v>124</v>
      </c>
    </row>
    <row r="150" spans="1:5" ht="15.75">
      <c r="A150" s="578" t="s">
        <v>57</v>
      </c>
      <c r="B150" s="578" t="s">
        <v>59</v>
      </c>
      <c r="C150" s="572" t="s">
        <v>61</v>
      </c>
      <c r="D150" s="573"/>
      <c r="E150" s="573"/>
    </row>
    <row r="151" spans="1:5" ht="16.5" thickBot="1">
      <c r="A151" s="579"/>
      <c r="B151" s="579"/>
      <c r="C151" s="575" t="s">
        <v>63</v>
      </c>
      <c r="D151" s="576"/>
      <c r="E151" s="577"/>
    </row>
    <row r="152" spans="1:5" ht="16.5" thickBot="1">
      <c r="A152" s="16" t="s">
        <v>58</v>
      </c>
      <c r="B152" s="16" t="s">
        <v>60</v>
      </c>
      <c r="C152" s="4">
        <v>2014</v>
      </c>
      <c r="D152" s="4">
        <v>2015</v>
      </c>
      <c r="E152" s="4">
        <v>2016</v>
      </c>
    </row>
    <row r="153" spans="1:5" ht="28.5">
      <c r="A153" s="603" t="s">
        <v>111</v>
      </c>
      <c r="B153" s="522" t="s">
        <v>1820</v>
      </c>
      <c r="C153" s="519">
        <v>2400</v>
      </c>
      <c r="D153" s="519">
        <v>1440</v>
      </c>
      <c r="E153" s="519">
        <v>2235.1999999999998</v>
      </c>
    </row>
    <row r="154" spans="1:5" ht="28.5">
      <c r="A154" s="582"/>
      <c r="B154" s="522" t="s">
        <v>1821</v>
      </c>
      <c r="C154" s="519">
        <v>84</v>
      </c>
      <c r="D154" s="519">
        <v>160</v>
      </c>
      <c r="E154" s="519">
        <v>300.8</v>
      </c>
    </row>
    <row r="155" spans="1:5" ht="28.5">
      <c r="A155" s="582"/>
      <c r="B155" s="522" t="s">
        <v>1714</v>
      </c>
      <c r="C155" s="519">
        <v>1630</v>
      </c>
      <c r="D155" s="519">
        <v>2045</v>
      </c>
      <c r="E155" s="519">
        <v>2101</v>
      </c>
    </row>
    <row r="156" spans="1:5" ht="28.5">
      <c r="A156" s="582"/>
      <c r="B156" s="522" t="s">
        <v>1718</v>
      </c>
      <c r="C156" s="519">
        <v>1100</v>
      </c>
      <c r="D156" s="519">
        <v>2797</v>
      </c>
      <c r="E156" s="519">
        <v>3780</v>
      </c>
    </row>
    <row r="157" spans="1:5" ht="28.5">
      <c r="A157" s="582"/>
      <c r="B157" s="522" t="s">
        <v>1708</v>
      </c>
      <c r="C157" s="519">
        <v>4950</v>
      </c>
      <c r="D157" s="519">
        <v>8660</v>
      </c>
      <c r="E157" s="519">
        <v>10130</v>
      </c>
    </row>
    <row r="158" spans="1:5" ht="28.5">
      <c r="A158" s="582"/>
      <c r="B158" s="522" t="s">
        <v>1822</v>
      </c>
      <c r="C158" s="519">
        <v>50</v>
      </c>
      <c r="D158" s="519">
        <v>1100</v>
      </c>
      <c r="E158" s="519">
        <v>100</v>
      </c>
    </row>
    <row r="159" spans="1:5" ht="29.25" thickBot="1">
      <c r="A159" s="604"/>
      <c r="B159" s="522" t="s">
        <v>1823</v>
      </c>
      <c r="C159" s="519">
        <v>300</v>
      </c>
      <c r="D159" s="519">
        <v>874</v>
      </c>
      <c r="E159" s="519">
        <v>1100</v>
      </c>
    </row>
    <row r="160" spans="1:5" ht="16.5" thickBot="1">
      <c r="A160" s="1" t="s">
        <v>49</v>
      </c>
      <c r="B160" s="2"/>
      <c r="C160" s="2">
        <f>SUM(C153:C159)</f>
        <v>10514</v>
      </c>
      <c r="D160" s="2">
        <f t="shared" ref="D160:E160" si="5">SUM(D153:D159)</f>
        <v>17076</v>
      </c>
      <c r="E160" s="2">
        <f t="shared" si="5"/>
        <v>19747</v>
      </c>
    </row>
  </sheetData>
  <mergeCells count="54">
    <mergeCell ref="B150:B151"/>
    <mergeCell ref="C150:E150"/>
    <mergeCell ref="C151:E151"/>
    <mergeCell ref="A129:A130"/>
    <mergeCell ref="B129:B130"/>
    <mergeCell ref="C129:E129"/>
    <mergeCell ref="C130:E130"/>
    <mergeCell ref="A136:A140"/>
    <mergeCell ref="A132:A135"/>
    <mergeCell ref="A141:B141"/>
    <mergeCell ref="C113:E113"/>
    <mergeCell ref="C114:E114"/>
    <mergeCell ref="C88:E88"/>
    <mergeCell ref="C89:E89"/>
    <mergeCell ref="A102:A103"/>
    <mergeCell ref="B102:B103"/>
    <mergeCell ref="C102:E102"/>
    <mergeCell ref="C103:E103"/>
    <mergeCell ref="A88:A89"/>
    <mergeCell ref="B88:B89"/>
    <mergeCell ref="A95:B95"/>
    <mergeCell ref="B113:B114"/>
    <mergeCell ref="A70:A71"/>
    <mergeCell ref="B70:B71"/>
    <mergeCell ref="C70:E70"/>
    <mergeCell ref="C71:E71"/>
    <mergeCell ref="A58:A60"/>
    <mergeCell ref="C39:E39"/>
    <mergeCell ref="C40:E40"/>
    <mergeCell ref="A25:A28"/>
    <mergeCell ref="A29:B29"/>
    <mergeCell ref="A55:A56"/>
    <mergeCell ref="B55:B56"/>
    <mergeCell ref="C55:E55"/>
    <mergeCell ref="C56:E56"/>
    <mergeCell ref="A39:A40"/>
    <mergeCell ref="B39:B40"/>
    <mergeCell ref="C4:E4"/>
    <mergeCell ref="C5:E5"/>
    <mergeCell ref="A7:A8"/>
    <mergeCell ref="A22:A23"/>
    <mergeCell ref="B22:B23"/>
    <mergeCell ref="C22:E22"/>
    <mergeCell ref="C23:E23"/>
    <mergeCell ref="A9:B9"/>
    <mergeCell ref="A4:A5"/>
    <mergeCell ref="B4:B5"/>
    <mergeCell ref="A153:A159"/>
    <mergeCell ref="A73:A76"/>
    <mergeCell ref="A77:A79"/>
    <mergeCell ref="A91:A94"/>
    <mergeCell ref="A113:A114"/>
    <mergeCell ref="A116:A117"/>
    <mergeCell ref="A150:A1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3"/>
  <sheetViews>
    <sheetView rightToLeft="1" tabSelected="1" workbookViewId="0"/>
  </sheetViews>
  <sheetFormatPr defaultRowHeight="15"/>
  <cols>
    <col min="1" max="1" width="18.140625" customWidth="1"/>
    <col min="2" max="2" width="28.5703125" customWidth="1"/>
    <col min="3" max="3" width="16.28515625" customWidth="1"/>
    <col min="4" max="4" width="27.28515625" customWidth="1"/>
  </cols>
  <sheetData>
    <row r="1" spans="1:4">
      <c r="A1" t="s">
        <v>71</v>
      </c>
      <c r="D1" t="s">
        <v>72</v>
      </c>
    </row>
    <row r="2" spans="1:4" ht="15.75" thickBot="1">
      <c r="A2" t="s">
        <v>1847</v>
      </c>
      <c r="D2" t="s">
        <v>1848</v>
      </c>
    </row>
    <row r="3" spans="1:4" ht="15.75">
      <c r="A3" s="3" t="s">
        <v>73</v>
      </c>
      <c r="B3" s="3" t="s">
        <v>75</v>
      </c>
      <c r="C3" s="3" t="s">
        <v>77</v>
      </c>
      <c r="D3" s="46" t="s">
        <v>80</v>
      </c>
    </row>
    <row r="4" spans="1:4" ht="15.75" thickBot="1">
      <c r="A4" s="16" t="s">
        <v>74</v>
      </c>
      <c r="B4" s="16" t="s">
        <v>76</v>
      </c>
      <c r="C4" s="16" t="s">
        <v>78</v>
      </c>
      <c r="D4" s="47" t="s">
        <v>79</v>
      </c>
    </row>
    <row r="5" spans="1:4" ht="16.5" thickBot="1">
      <c r="A5" s="20"/>
      <c r="B5" s="42" t="s">
        <v>127</v>
      </c>
      <c r="C5" s="43" t="s">
        <v>128</v>
      </c>
      <c r="D5" s="43" t="s">
        <v>129</v>
      </c>
    </row>
    <row r="6" spans="1:4" ht="16.5" thickBot="1">
      <c r="A6" s="22"/>
      <c r="B6" s="44" t="s">
        <v>130</v>
      </c>
      <c r="C6" s="45" t="s">
        <v>131</v>
      </c>
      <c r="D6" s="45" t="s">
        <v>132</v>
      </c>
    </row>
    <row r="7" spans="1:4" ht="16.5" thickBot="1">
      <c r="A7" s="22"/>
      <c r="B7" s="44" t="s">
        <v>133</v>
      </c>
      <c r="C7" s="45" t="s">
        <v>134</v>
      </c>
      <c r="D7" s="45" t="s">
        <v>135</v>
      </c>
    </row>
    <row r="8" spans="1:4" ht="16.5" thickBot="1">
      <c r="A8" s="22"/>
      <c r="B8" s="44" t="s">
        <v>136</v>
      </c>
      <c r="C8" s="45" t="s">
        <v>137</v>
      </c>
      <c r="D8" s="45" t="s">
        <v>138</v>
      </c>
    </row>
    <row r="9" spans="1:4" ht="16.5" thickBot="1">
      <c r="A9" s="22"/>
      <c r="B9" s="42" t="s">
        <v>139</v>
      </c>
      <c r="C9" s="43" t="s">
        <v>140</v>
      </c>
      <c r="D9" s="43" t="s">
        <v>141</v>
      </c>
    </row>
    <row r="10" spans="1:4" ht="16.5" thickBot="1">
      <c r="A10" s="22"/>
      <c r="B10" s="44" t="s">
        <v>142</v>
      </c>
      <c r="C10" s="45" t="s">
        <v>143</v>
      </c>
      <c r="D10" s="45" t="s">
        <v>144</v>
      </c>
    </row>
    <row r="11" spans="1:4" ht="16.5" thickBot="1">
      <c r="A11" s="22"/>
      <c r="B11" s="44" t="s">
        <v>133</v>
      </c>
      <c r="C11" s="45" t="s">
        <v>145</v>
      </c>
      <c r="D11" s="45" t="s">
        <v>146</v>
      </c>
    </row>
    <row r="12" spans="1:4" ht="16.5" thickBot="1">
      <c r="A12" s="22"/>
      <c r="B12" s="42" t="s">
        <v>147</v>
      </c>
      <c r="C12" s="43" t="s">
        <v>148</v>
      </c>
      <c r="D12" s="43" t="s">
        <v>149</v>
      </c>
    </row>
    <row r="13" spans="1:4" ht="16.5" thickBot="1">
      <c r="A13" s="22"/>
      <c r="B13" s="44" t="s">
        <v>150</v>
      </c>
      <c r="C13" s="45" t="s">
        <v>151</v>
      </c>
      <c r="D13" s="45" t="s">
        <v>152</v>
      </c>
    </row>
    <row r="14" spans="1:4" ht="16.5" thickBot="1">
      <c r="A14" s="22"/>
      <c r="B14" s="44" t="s">
        <v>153</v>
      </c>
      <c r="C14" s="45" t="s">
        <v>154</v>
      </c>
      <c r="D14" s="45" t="s">
        <v>155</v>
      </c>
    </row>
    <row r="15" spans="1:4" ht="16.5" thickBot="1">
      <c r="A15" s="22"/>
      <c r="B15" s="42" t="s">
        <v>156</v>
      </c>
      <c r="C15" s="43" t="s">
        <v>157</v>
      </c>
      <c r="D15" s="43" t="s">
        <v>158</v>
      </c>
    </row>
    <row r="16" spans="1:4" ht="16.5" thickBot="1">
      <c r="A16" s="22"/>
      <c r="B16" s="44" t="s">
        <v>159</v>
      </c>
      <c r="C16" s="45" t="s">
        <v>160</v>
      </c>
      <c r="D16" s="45" t="s">
        <v>161</v>
      </c>
    </row>
    <row r="17" spans="1:4" ht="16.5" thickBot="1">
      <c r="A17" s="22"/>
      <c r="B17" s="44" t="s">
        <v>162</v>
      </c>
      <c r="C17" s="45" t="s">
        <v>163</v>
      </c>
      <c r="D17" s="45" t="s">
        <v>164</v>
      </c>
    </row>
    <row r="28" spans="1:4">
      <c r="A28" t="s">
        <v>1849</v>
      </c>
      <c r="D28" t="s">
        <v>1850</v>
      </c>
    </row>
    <row r="29" spans="1:4">
      <c r="A29" s="682" t="s">
        <v>73</v>
      </c>
      <c r="B29" s="682" t="s">
        <v>75</v>
      </c>
      <c r="C29" s="682" t="s">
        <v>77</v>
      </c>
      <c r="D29" s="682" t="s">
        <v>80</v>
      </c>
    </row>
    <row r="30" spans="1:4">
      <c r="A30" s="683" t="s">
        <v>74</v>
      </c>
      <c r="B30" s="683" t="s">
        <v>76</v>
      </c>
      <c r="C30" s="683" t="s">
        <v>78</v>
      </c>
      <c r="D30" s="683" t="s">
        <v>79</v>
      </c>
    </row>
    <row r="31" spans="1:4" ht="15.75">
      <c r="A31" s="20"/>
      <c r="B31" s="681" t="s">
        <v>253</v>
      </c>
      <c r="C31" s="681" t="s">
        <v>165</v>
      </c>
      <c r="D31" s="21"/>
    </row>
    <row r="32" spans="1:4" ht="15.75">
      <c r="A32" s="20"/>
      <c r="B32" s="48" t="s">
        <v>254</v>
      </c>
      <c r="C32" s="48" t="s">
        <v>166</v>
      </c>
      <c r="D32" s="21"/>
    </row>
    <row r="33" spans="1:4" ht="15.75">
      <c r="A33" s="20"/>
      <c r="B33" s="48" t="s">
        <v>255</v>
      </c>
      <c r="C33" s="48" t="s">
        <v>167</v>
      </c>
      <c r="D33" s="21"/>
    </row>
    <row r="34" spans="1:4" ht="15.75">
      <c r="A34" s="20"/>
      <c r="B34" s="48" t="s">
        <v>256</v>
      </c>
      <c r="C34" s="48" t="s">
        <v>168</v>
      </c>
      <c r="D34" s="21"/>
    </row>
    <row r="35" spans="1:4" ht="15.75">
      <c r="A35" s="20"/>
      <c r="B35" s="48" t="s">
        <v>257</v>
      </c>
      <c r="C35" s="48" t="s">
        <v>169</v>
      </c>
      <c r="D35" s="21"/>
    </row>
    <row r="36" spans="1:4" ht="15.75">
      <c r="A36" s="20"/>
      <c r="B36" s="48" t="s">
        <v>258</v>
      </c>
      <c r="C36" s="48" t="s">
        <v>170</v>
      </c>
      <c r="D36" s="21"/>
    </row>
    <row r="37" spans="1:4" ht="15.75">
      <c r="A37" s="20"/>
      <c r="B37" s="48" t="s">
        <v>259</v>
      </c>
      <c r="C37" s="48" t="s">
        <v>171</v>
      </c>
      <c r="D37" s="21"/>
    </row>
    <row r="38" spans="1:4" ht="15.75">
      <c r="A38" s="20"/>
      <c r="B38" s="48" t="s">
        <v>260</v>
      </c>
      <c r="C38" s="48" t="s">
        <v>172</v>
      </c>
      <c r="D38" s="21"/>
    </row>
    <row r="39" spans="1:4" ht="15.75">
      <c r="A39" s="20"/>
      <c r="B39" s="48" t="s">
        <v>261</v>
      </c>
      <c r="C39" s="48" t="s">
        <v>173</v>
      </c>
      <c r="D39" s="21"/>
    </row>
    <row r="40" spans="1:4" ht="15.75">
      <c r="A40" s="20"/>
      <c r="B40" s="48" t="s">
        <v>262</v>
      </c>
      <c r="C40" s="48" t="s">
        <v>174</v>
      </c>
      <c r="D40" s="21"/>
    </row>
    <row r="41" spans="1:4" ht="15.75">
      <c r="A41" s="20"/>
      <c r="B41" s="48" t="s">
        <v>263</v>
      </c>
      <c r="C41" s="48" t="s">
        <v>175</v>
      </c>
      <c r="D41" s="21"/>
    </row>
    <row r="42" spans="1:4" ht="15.75">
      <c r="A42" s="20"/>
      <c r="B42" s="48"/>
      <c r="C42" s="48" t="s">
        <v>176</v>
      </c>
      <c r="D42" s="21"/>
    </row>
    <row r="43" spans="1:4" ht="15.75">
      <c r="A43" s="20"/>
      <c r="B43" s="48" t="s">
        <v>264</v>
      </c>
      <c r="C43" s="48" t="s">
        <v>177</v>
      </c>
      <c r="D43" s="21"/>
    </row>
    <row r="44" spans="1:4" ht="15.75">
      <c r="A44" s="20"/>
      <c r="B44" s="48" t="s">
        <v>265</v>
      </c>
      <c r="C44" s="48" t="s">
        <v>178</v>
      </c>
      <c r="D44" s="21"/>
    </row>
    <row r="45" spans="1:4" ht="15.75">
      <c r="A45" s="20"/>
      <c r="B45" s="48" t="s">
        <v>266</v>
      </c>
      <c r="C45" s="48" t="s">
        <v>179</v>
      </c>
      <c r="D45" s="21"/>
    </row>
    <row r="46" spans="1:4" ht="15.75">
      <c r="A46" s="20"/>
      <c r="B46" s="48" t="s">
        <v>267</v>
      </c>
      <c r="C46" s="48" t="s">
        <v>180</v>
      </c>
      <c r="D46" s="21"/>
    </row>
    <row r="47" spans="1:4" ht="15.75">
      <c r="A47" s="20"/>
      <c r="B47" s="48" t="s">
        <v>268</v>
      </c>
      <c r="C47" s="48" t="s">
        <v>181</v>
      </c>
      <c r="D47" s="21"/>
    </row>
    <row r="48" spans="1:4" ht="15.75">
      <c r="A48" s="20"/>
      <c r="B48" s="48" t="s">
        <v>269</v>
      </c>
      <c r="C48" s="48" t="s">
        <v>182</v>
      </c>
      <c r="D48" s="21"/>
    </row>
    <row r="49" spans="1:4" ht="15.75">
      <c r="A49" s="20"/>
      <c r="B49" s="48" t="s">
        <v>270</v>
      </c>
      <c r="C49" s="48" t="s">
        <v>183</v>
      </c>
      <c r="D49" s="21"/>
    </row>
    <row r="50" spans="1:4" ht="15.75">
      <c r="A50" s="20"/>
      <c r="B50" s="48" t="s">
        <v>271</v>
      </c>
      <c r="C50" s="48" t="s">
        <v>184</v>
      </c>
      <c r="D50" s="21"/>
    </row>
    <row r="51" spans="1:4" ht="15.75">
      <c r="A51" s="20"/>
      <c r="B51" s="48" t="s">
        <v>272</v>
      </c>
      <c r="C51" s="48" t="s">
        <v>185</v>
      </c>
      <c r="D51" s="21"/>
    </row>
    <row r="52" spans="1:4" ht="15.75">
      <c r="A52" s="20"/>
      <c r="B52" s="48" t="s">
        <v>273</v>
      </c>
      <c r="C52" s="48" t="s">
        <v>186</v>
      </c>
      <c r="D52" s="21"/>
    </row>
    <row r="53" spans="1:4" ht="15.75">
      <c r="A53" s="20"/>
      <c r="B53" s="48" t="s">
        <v>274</v>
      </c>
      <c r="C53" s="48" t="s">
        <v>187</v>
      </c>
      <c r="D53" s="21"/>
    </row>
    <row r="54" spans="1:4" ht="15.75">
      <c r="A54" s="20"/>
      <c r="B54" s="48" t="s">
        <v>275</v>
      </c>
      <c r="C54" s="48" t="s">
        <v>188</v>
      </c>
      <c r="D54" s="21"/>
    </row>
    <row r="55" spans="1:4" ht="15.75">
      <c r="A55" s="20"/>
      <c r="B55" s="48" t="s">
        <v>276</v>
      </c>
      <c r="C55" s="48" t="s">
        <v>189</v>
      </c>
      <c r="D55" s="21"/>
    </row>
    <row r="56" spans="1:4" ht="15.75">
      <c r="A56" s="20"/>
      <c r="B56" s="48" t="s">
        <v>277</v>
      </c>
      <c r="C56" s="48" t="s">
        <v>190</v>
      </c>
      <c r="D56" s="21"/>
    </row>
    <row r="57" spans="1:4" ht="15.75">
      <c r="A57" s="20"/>
      <c r="B57" s="48" t="s">
        <v>278</v>
      </c>
      <c r="C57" s="48" t="s">
        <v>191</v>
      </c>
      <c r="D57" s="21"/>
    </row>
    <row r="58" spans="1:4" ht="15.75">
      <c r="A58" s="20"/>
      <c r="B58" s="48"/>
      <c r="C58" s="48" t="s">
        <v>192</v>
      </c>
      <c r="D58" s="21"/>
    </row>
    <row r="59" spans="1:4" ht="15.75">
      <c r="A59" s="20"/>
      <c r="B59" s="48" t="s">
        <v>279</v>
      </c>
      <c r="C59" s="48" t="s">
        <v>193</v>
      </c>
      <c r="D59" s="21"/>
    </row>
    <row r="60" spans="1:4" ht="15.75">
      <c r="A60" s="20"/>
      <c r="B60" s="48" t="s">
        <v>280</v>
      </c>
      <c r="C60" s="48" t="s">
        <v>93</v>
      </c>
      <c r="D60" s="21"/>
    </row>
    <row r="61" spans="1:4" ht="15.75">
      <c r="A61" s="20"/>
      <c r="B61" s="48" t="s">
        <v>281</v>
      </c>
      <c r="C61" s="48" t="s">
        <v>194</v>
      </c>
      <c r="D61" s="21"/>
    </row>
    <row r="62" spans="1:4" ht="15.75">
      <c r="A62" s="20"/>
      <c r="B62" s="48"/>
      <c r="C62" s="48" t="s">
        <v>195</v>
      </c>
      <c r="D62" s="21"/>
    </row>
    <row r="63" spans="1:4" ht="15.75">
      <c r="A63" s="20"/>
      <c r="B63" s="48" t="s">
        <v>282</v>
      </c>
      <c r="C63" s="48" t="s">
        <v>196</v>
      </c>
      <c r="D63" s="21"/>
    </row>
    <row r="64" spans="1:4" ht="15.75">
      <c r="A64" s="20"/>
      <c r="B64" s="48" t="s">
        <v>278</v>
      </c>
      <c r="C64" s="48" t="s">
        <v>197</v>
      </c>
      <c r="D64" s="21"/>
    </row>
    <row r="65" spans="1:4" ht="15.75">
      <c r="A65" s="20"/>
      <c r="B65" s="48" t="s">
        <v>283</v>
      </c>
      <c r="C65" s="48" t="s">
        <v>198</v>
      </c>
      <c r="D65" s="21"/>
    </row>
    <row r="66" spans="1:4" ht="15.75">
      <c r="A66" s="20"/>
      <c r="B66" s="48" t="s">
        <v>284</v>
      </c>
      <c r="C66" s="48" t="s">
        <v>199</v>
      </c>
      <c r="D66" s="21"/>
    </row>
    <row r="67" spans="1:4" ht="15.75">
      <c r="A67" s="20"/>
      <c r="B67" s="48" t="s">
        <v>285</v>
      </c>
      <c r="C67" s="48" t="s">
        <v>200</v>
      </c>
      <c r="D67" s="21"/>
    </row>
    <row r="68" spans="1:4" ht="15.75">
      <c r="A68" s="20"/>
      <c r="B68" s="48" t="s">
        <v>286</v>
      </c>
      <c r="C68" s="48" t="s">
        <v>201</v>
      </c>
      <c r="D68" s="21"/>
    </row>
    <row r="69" spans="1:4" ht="15.75">
      <c r="A69" s="20"/>
      <c r="B69" s="48" t="s">
        <v>287</v>
      </c>
      <c r="C69" s="48" t="s">
        <v>202</v>
      </c>
      <c r="D69" s="21"/>
    </row>
    <row r="70" spans="1:4" ht="15.75">
      <c r="A70" s="20"/>
      <c r="B70" s="48" t="s">
        <v>288</v>
      </c>
      <c r="C70" s="48" t="s">
        <v>203</v>
      </c>
      <c r="D70" s="21"/>
    </row>
    <row r="71" spans="1:4" ht="15.75">
      <c r="A71" s="20"/>
      <c r="B71" s="48" t="s">
        <v>289</v>
      </c>
      <c r="C71" s="48" t="s">
        <v>204</v>
      </c>
      <c r="D71" s="21"/>
    </row>
    <row r="72" spans="1:4" ht="15.75">
      <c r="A72" s="20"/>
      <c r="B72" s="48" t="s">
        <v>290</v>
      </c>
      <c r="C72" s="48" t="s">
        <v>205</v>
      </c>
      <c r="D72" s="21"/>
    </row>
    <row r="73" spans="1:4" ht="15.75">
      <c r="A73" s="20"/>
      <c r="B73" s="48" t="s">
        <v>291</v>
      </c>
      <c r="C73" s="48" t="s">
        <v>206</v>
      </c>
      <c r="D73" s="21"/>
    </row>
    <row r="74" spans="1:4" ht="15.75">
      <c r="A74" s="20"/>
      <c r="B74" s="48" t="s">
        <v>292</v>
      </c>
      <c r="C74" s="48" t="s">
        <v>207</v>
      </c>
      <c r="D74" s="21"/>
    </row>
    <row r="75" spans="1:4" ht="15.75">
      <c r="A75" s="20"/>
      <c r="B75" s="48" t="s">
        <v>293</v>
      </c>
      <c r="C75" s="48" t="s">
        <v>208</v>
      </c>
      <c r="D75" s="21"/>
    </row>
    <row r="76" spans="1:4" ht="15.75">
      <c r="A76" s="20"/>
      <c r="B76" s="48" t="s">
        <v>127</v>
      </c>
      <c r="C76" s="48" t="s">
        <v>209</v>
      </c>
      <c r="D76" s="21"/>
    </row>
    <row r="77" spans="1:4" ht="15.75">
      <c r="A77" s="20"/>
      <c r="B77" s="48" t="s">
        <v>294</v>
      </c>
      <c r="C77" s="48" t="s">
        <v>210</v>
      </c>
      <c r="D77" s="21"/>
    </row>
    <row r="78" spans="1:4" ht="15.75">
      <c r="A78" s="20"/>
      <c r="B78" s="48" t="s">
        <v>295</v>
      </c>
      <c r="C78" s="48" t="s">
        <v>211</v>
      </c>
      <c r="D78" s="21"/>
    </row>
    <row r="79" spans="1:4" ht="15.75">
      <c r="A79" s="20"/>
      <c r="B79" s="48" t="s">
        <v>296</v>
      </c>
      <c r="C79" s="48" t="s">
        <v>212</v>
      </c>
      <c r="D79" s="21"/>
    </row>
    <row r="80" spans="1:4" ht="15.75">
      <c r="A80" s="20"/>
      <c r="B80" s="48" t="s">
        <v>297</v>
      </c>
      <c r="C80" s="48" t="s">
        <v>213</v>
      </c>
      <c r="D80" s="21"/>
    </row>
    <row r="81" spans="1:4" ht="15.75">
      <c r="A81" s="20"/>
      <c r="B81" s="48" t="s">
        <v>298</v>
      </c>
      <c r="C81" s="48" t="s">
        <v>214</v>
      </c>
      <c r="D81" s="21"/>
    </row>
    <row r="82" spans="1:4" ht="15.75">
      <c r="A82" s="20"/>
      <c r="B82" s="48"/>
      <c r="C82" s="48" t="s">
        <v>215</v>
      </c>
      <c r="D82" s="21"/>
    </row>
    <row r="83" spans="1:4" ht="15.75">
      <c r="A83" s="20"/>
      <c r="B83" s="48"/>
      <c r="C83" s="48" t="s">
        <v>216</v>
      </c>
      <c r="D83" s="21"/>
    </row>
    <row r="84" spans="1:4" ht="15.75">
      <c r="A84" s="20"/>
      <c r="B84" s="48" t="s">
        <v>265</v>
      </c>
      <c r="C84" s="48" t="s">
        <v>217</v>
      </c>
      <c r="D84" s="21"/>
    </row>
    <row r="85" spans="1:4" ht="15.75">
      <c r="A85" s="20"/>
      <c r="B85" s="48" t="s">
        <v>299</v>
      </c>
      <c r="C85" s="48" t="s">
        <v>218</v>
      </c>
      <c r="D85" s="21"/>
    </row>
    <row r="86" spans="1:4" ht="15.75">
      <c r="A86" s="20"/>
      <c r="B86" s="48" t="s">
        <v>300</v>
      </c>
      <c r="C86" s="48" t="s">
        <v>219</v>
      </c>
      <c r="D86" s="21"/>
    </row>
    <row r="87" spans="1:4" ht="15.75">
      <c r="A87" s="20"/>
      <c r="B87" s="48" t="s">
        <v>301</v>
      </c>
      <c r="C87" s="48" t="s">
        <v>220</v>
      </c>
      <c r="D87" s="21"/>
    </row>
    <row r="88" spans="1:4" ht="15.75">
      <c r="A88" s="20"/>
      <c r="B88" s="48" t="s">
        <v>302</v>
      </c>
      <c r="C88" s="48" t="s">
        <v>221</v>
      </c>
      <c r="D88" s="21"/>
    </row>
    <row r="89" spans="1:4" ht="15.75">
      <c r="A89" s="20"/>
      <c r="B89" s="48" t="s">
        <v>303</v>
      </c>
      <c r="C89" s="48" t="s">
        <v>222</v>
      </c>
      <c r="D89" s="21"/>
    </row>
    <row r="90" spans="1:4" ht="15.75">
      <c r="A90" s="20"/>
      <c r="B90" s="48" t="s">
        <v>304</v>
      </c>
      <c r="C90" s="48" t="s">
        <v>223</v>
      </c>
      <c r="D90" s="21"/>
    </row>
    <row r="91" spans="1:4" ht="15.75">
      <c r="A91" s="20"/>
      <c r="B91" s="48" t="s">
        <v>305</v>
      </c>
      <c r="C91" s="48" t="s">
        <v>224</v>
      </c>
      <c r="D91" s="21"/>
    </row>
    <row r="92" spans="1:4" ht="15.75">
      <c r="A92" s="22"/>
      <c r="B92" s="48" t="s">
        <v>306</v>
      </c>
      <c r="C92" s="48" t="s">
        <v>225</v>
      </c>
      <c r="D92" s="23"/>
    </row>
    <row r="93" spans="1:4" ht="15.75">
      <c r="A93" s="22"/>
      <c r="B93" s="48" t="s">
        <v>307</v>
      </c>
      <c r="C93" s="48" t="s">
        <v>226</v>
      </c>
      <c r="D93" s="23"/>
    </row>
    <row r="94" spans="1:4" ht="15.75">
      <c r="A94" s="22"/>
      <c r="B94" s="48" t="s">
        <v>308</v>
      </c>
      <c r="C94" s="48" t="s">
        <v>227</v>
      </c>
      <c r="D94" s="23"/>
    </row>
    <row r="95" spans="1:4" ht="15.75">
      <c r="A95" s="22"/>
      <c r="B95" s="48" t="s">
        <v>309</v>
      </c>
      <c r="C95" s="48" t="s">
        <v>228</v>
      </c>
      <c r="D95" s="23"/>
    </row>
    <row r="96" spans="1:4" ht="15.75">
      <c r="A96" s="22"/>
      <c r="B96" s="48" t="s">
        <v>310</v>
      </c>
      <c r="C96" s="48" t="s">
        <v>229</v>
      </c>
      <c r="D96" s="23"/>
    </row>
    <row r="97" spans="1:4" ht="15.75">
      <c r="A97" s="22"/>
      <c r="B97" s="48" t="s">
        <v>311</v>
      </c>
      <c r="C97" s="48" t="s">
        <v>230</v>
      </c>
      <c r="D97" s="23"/>
    </row>
    <row r="98" spans="1:4" ht="15.75">
      <c r="A98" s="22"/>
      <c r="B98" s="48" t="s">
        <v>312</v>
      </c>
      <c r="C98" s="48" t="s">
        <v>231</v>
      </c>
      <c r="D98" s="23"/>
    </row>
    <row r="99" spans="1:4" ht="15.75">
      <c r="A99" s="22"/>
      <c r="B99" s="48" t="s">
        <v>291</v>
      </c>
      <c r="C99" s="48" t="s">
        <v>232</v>
      </c>
      <c r="D99" s="23"/>
    </row>
    <row r="100" spans="1:4" ht="15.75">
      <c r="A100" s="22"/>
      <c r="B100" s="48" t="s">
        <v>313</v>
      </c>
      <c r="C100" s="48" t="s">
        <v>233</v>
      </c>
      <c r="D100" s="23"/>
    </row>
    <row r="101" spans="1:4" ht="15.75">
      <c r="A101" s="22"/>
      <c r="B101" s="48" t="s">
        <v>314</v>
      </c>
      <c r="C101" s="48" t="s">
        <v>234</v>
      </c>
      <c r="D101" s="24"/>
    </row>
    <row r="102" spans="1:4" ht="15.75">
      <c r="A102" s="22"/>
      <c r="B102" s="48" t="s">
        <v>315</v>
      </c>
      <c r="C102" s="48" t="s">
        <v>235</v>
      </c>
      <c r="D102" s="24"/>
    </row>
    <row r="103" spans="1:4" ht="15.75">
      <c r="A103" s="22"/>
      <c r="B103" s="48" t="s">
        <v>316</v>
      </c>
      <c r="C103" s="48" t="s">
        <v>236</v>
      </c>
      <c r="D103" s="24"/>
    </row>
    <row r="104" spans="1:4" ht="15.75">
      <c r="A104" s="22"/>
      <c r="B104" s="48" t="s">
        <v>317</v>
      </c>
      <c r="C104" s="48" t="s">
        <v>237</v>
      </c>
      <c r="D104" s="24"/>
    </row>
    <row r="105" spans="1:4" ht="15.75">
      <c r="A105" s="22"/>
      <c r="B105" s="48" t="s">
        <v>318</v>
      </c>
      <c r="C105" s="48" t="s">
        <v>238</v>
      </c>
      <c r="D105" s="24"/>
    </row>
    <row r="106" spans="1:4" ht="15.75">
      <c r="A106" s="22"/>
      <c r="B106" s="48" t="s">
        <v>319</v>
      </c>
      <c r="C106" s="48" t="s">
        <v>239</v>
      </c>
      <c r="D106" s="24"/>
    </row>
    <row r="107" spans="1:4" ht="15.75">
      <c r="A107" s="22"/>
      <c r="B107" s="48" t="s">
        <v>320</v>
      </c>
      <c r="C107" s="48" t="s">
        <v>240</v>
      </c>
      <c r="D107" s="24"/>
    </row>
    <row r="108" spans="1:4" ht="15.75">
      <c r="A108" s="22"/>
      <c r="B108" s="48" t="s">
        <v>321</v>
      </c>
      <c r="C108" s="48" t="s">
        <v>241</v>
      </c>
      <c r="D108" s="24"/>
    </row>
    <row r="109" spans="1:4" ht="15.75">
      <c r="A109" s="22"/>
      <c r="B109" s="48" t="s">
        <v>322</v>
      </c>
      <c r="C109" s="48" t="s">
        <v>242</v>
      </c>
      <c r="D109" s="24"/>
    </row>
    <row r="110" spans="1:4" ht="15.75">
      <c r="A110" s="22"/>
      <c r="B110" s="48" t="s">
        <v>323</v>
      </c>
      <c r="C110" s="48" t="s">
        <v>243</v>
      </c>
      <c r="D110" s="24"/>
    </row>
    <row r="111" spans="1:4" ht="15.75">
      <c r="A111" s="22"/>
      <c r="B111" s="48" t="s">
        <v>324</v>
      </c>
      <c r="C111" s="48" t="s">
        <v>244</v>
      </c>
      <c r="D111" s="24"/>
    </row>
    <row r="112" spans="1:4" ht="16.5" thickBot="1">
      <c r="A112" s="25"/>
      <c r="B112" s="48" t="s">
        <v>325</v>
      </c>
      <c r="C112" s="48" t="s">
        <v>245</v>
      </c>
      <c r="D112" s="27"/>
    </row>
    <row r="113" spans="1:4" ht="15.75">
      <c r="A113" s="22"/>
      <c r="B113" s="48" t="s">
        <v>326</v>
      </c>
      <c r="C113" s="48" t="s">
        <v>246</v>
      </c>
      <c r="D113" s="24"/>
    </row>
    <row r="114" spans="1:4" ht="15.75">
      <c r="A114" s="22"/>
      <c r="B114" s="48" t="s">
        <v>324</v>
      </c>
      <c r="C114" s="48" t="s">
        <v>247</v>
      </c>
      <c r="D114" s="24"/>
    </row>
    <row r="115" spans="1:4" ht="15.75">
      <c r="A115" s="22"/>
      <c r="B115" s="48" t="s">
        <v>327</v>
      </c>
      <c r="C115" s="48" t="s">
        <v>248</v>
      </c>
      <c r="D115" s="24"/>
    </row>
    <row r="116" spans="1:4" ht="15.75">
      <c r="A116" s="22"/>
      <c r="B116" s="48" t="s">
        <v>328</v>
      </c>
      <c r="C116" s="48" t="s">
        <v>249</v>
      </c>
      <c r="D116" s="24"/>
    </row>
    <row r="117" spans="1:4" ht="15.75">
      <c r="A117" s="22"/>
      <c r="B117" s="48" t="s">
        <v>329</v>
      </c>
      <c r="C117" s="48" t="s">
        <v>250</v>
      </c>
      <c r="D117" s="24"/>
    </row>
    <row r="118" spans="1:4" ht="15.75">
      <c r="A118" s="22"/>
      <c r="B118" s="48" t="s">
        <v>330</v>
      </c>
      <c r="C118" s="48" t="s">
        <v>251</v>
      </c>
      <c r="D118" s="24"/>
    </row>
    <row r="120" spans="1:4">
      <c r="A120" t="s">
        <v>1851</v>
      </c>
      <c r="D120" t="s">
        <v>1852</v>
      </c>
    </row>
    <row r="121" spans="1:4" ht="15.75">
      <c r="A121" s="684" t="s">
        <v>73</v>
      </c>
      <c r="B121" s="684" t="s">
        <v>75</v>
      </c>
      <c r="C121" s="684" t="s">
        <v>77</v>
      </c>
      <c r="D121" s="684" t="s">
        <v>80</v>
      </c>
    </row>
    <row r="122" spans="1:4">
      <c r="A122" s="225" t="s">
        <v>74</v>
      </c>
      <c r="B122" s="225" t="s">
        <v>76</v>
      </c>
      <c r="C122" s="225" t="s">
        <v>78</v>
      </c>
      <c r="D122" s="225" t="s">
        <v>79</v>
      </c>
    </row>
    <row r="123" spans="1:4" ht="15.75" thickBot="1">
      <c r="A123" s="685" t="s">
        <v>336</v>
      </c>
      <c r="B123" s="9"/>
      <c r="C123" s="130"/>
      <c r="D123" s="686"/>
    </row>
    <row r="124" spans="1:4" ht="16.5" thickTop="1">
      <c r="A124" s="20"/>
      <c r="B124" s="56" t="s">
        <v>338</v>
      </c>
      <c r="C124" s="55" t="s">
        <v>337</v>
      </c>
      <c r="D124" s="56"/>
    </row>
    <row r="125" spans="1:4" ht="15.75">
      <c r="A125" s="20"/>
      <c r="B125" s="56" t="s">
        <v>340</v>
      </c>
      <c r="C125" s="55" t="s">
        <v>339</v>
      </c>
      <c r="D125" s="56"/>
    </row>
    <row r="126" spans="1:4" ht="15.75">
      <c r="A126" s="20"/>
      <c r="B126" s="56" t="s">
        <v>342</v>
      </c>
      <c r="C126" s="55" t="s">
        <v>341</v>
      </c>
      <c r="D126" s="56"/>
    </row>
    <row r="127" spans="1:4" ht="15.75">
      <c r="A127" s="20"/>
      <c r="B127" s="56" t="s">
        <v>344</v>
      </c>
      <c r="C127" s="55" t="s">
        <v>343</v>
      </c>
      <c r="D127" s="56"/>
    </row>
    <row r="128" spans="1:4" ht="15.75">
      <c r="A128" s="20"/>
      <c r="B128" s="56" t="s">
        <v>346</v>
      </c>
      <c r="C128" s="55" t="s">
        <v>345</v>
      </c>
      <c r="D128" s="56"/>
    </row>
    <row r="129" spans="1:4" ht="15.75">
      <c r="A129" s="20"/>
      <c r="B129" s="56" t="s">
        <v>348</v>
      </c>
      <c r="C129" s="55" t="s">
        <v>347</v>
      </c>
      <c r="D129" s="56"/>
    </row>
    <row r="130" spans="1:4" ht="15.75">
      <c r="A130" s="20"/>
      <c r="B130" s="56" t="s">
        <v>350</v>
      </c>
      <c r="C130" s="55" t="s">
        <v>349</v>
      </c>
      <c r="D130" s="56"/>
    </row>
    <row r="131" spans="1:4" ht="15.75">
      <c r="A131" s="20"/>
      <c r="B131" s="56" t="s">
        <v>352</v>
      </c>
      <c r="C131" s="55" t="s">
        <v>351</v>
      </c>
      <c r="D131" s="56"/>
    </row>
    <row r="132" spans="1:4" ht="15.75">
      <c r="A132" s="20"/>
      <c r="B132" s="56" t="s">
        <v>354</v>
      </c>
      <c r="C132" s="55" t="s">
        <v>353</v>
      </c>
      <c r="D132" s="56"/>
    </row>
    <row r="133" spans="1:4" ht="15.75">
      <c r="A133" s="20"/>
      <c r="B133" s="56" t="s">
        <v>356</v>
      </c>
      <c r="C133" s="55" t="s">
        <v>355</v>
      </c>
      <c r="D133" s="56"/>
    </row>
    <row r="134" spans="1:4" ht="15.75">
      <c r="A134" s="20"/>
      <c r="B134" s="56" t="s">
        <v>358</v>
      </c>
      <c r="C134" s="55" t="s">
        <v>357</v>
      </c>
      <c r="D134" s="56"/>
    </row>
    <row r="135" spans="1:4" ht="15.75">
      <c r="A135" s="20"/>
      <c r="B135" s="56" t="s">
        <v>294</v>
      </c>
      <c r="C135" s="55" t="s">
        <v>359</v>
      </c>
      <c r="D135" s="56"/>
    </row>
    <row r="136" spans="1:4" ht="15.75">
      <c r="A136" s="20"/>
      <c r="B136" s="56" t="s">
        <v>361</v>
      </c>
      <c r="C136" s="55" t="s">
        <v>360</v>
      </c>
      <c r="D136" s="56"/>
    </row>
    <row r="137" spans="1:4" ht="15.75">
      <c r="A137" s="20"/>
      <c r="B137" s="56" t="s">
        <v>363</v>
      </c>
      <c r="C137" s="55" t="s">
        <v>362</v>
      </c>
      <c r="D137" s="56"/>
    </row>
    <row r="138" spans="1:4" ht="15.75">
      <c r="A138" s="20"/>
      <c r="B138" s="56" t="s">
        <v>365</v>
      </c>
      <c r="C138" s="55" t="s">
        <v>364</v>
      </c>
      <c r="D138" s="56"/>
    </row>
    <row r="139" spans="1:4" ht="15.75">
      <c r="A139" s="20"/>
      <c r="B139" s="56" t="s">
        <v>367</v>
      </c>
      <c r="C139" s="55" t="s">
        <v>366</v>
      </c>
      <c r="D139" s="56"/>
    </row>
    <row r="140" spans="1:4" ht="15.75">
      <c r="A140" s="20"/>
      <c r="B140" s="56" t="s">
        <v>369</v>
      </c>
      <c r="C140" s="55" t="s">
        <v>368</v>
      </c>
      <c r="D140" s="56"/>
    </row>
    <row r="141" spans="1:4" ht="15.75">
      <c r="A141" s="20"/>
      <c r="B141" s="56" t="s">
        <v>371</v>
      </c>
      <c r="C141" s="55" t="s">
        <v>370</v>
      </c>
      <c r="D141" s="56"/>
    </row>
    <row r="142" spans="1:4" ht="15.75">
      <c r="A142" s="20"/>
      <c r="B142" s="56" t="s">
        <v>373</v>
      </c>
      <c r="C142" s="57" t="s">
        <v>372</v>
      </c>
      <c r="D142" s="56"/>
    </row>
    <row r="143" spans="1:4" ht="15.75">
      <c r="A143" s="20"/>
      <c r="B143" s="56" t="s">
        <v>375</v>
      </c>
      <c r="C143" s="55" t="s">
        <v>374</v>
      </c>
      <c r="D143" s="56"/>
    </row>
    <row r="144" spans="1:4" ht="15.75">
      <c r="A144" s="20"/>
      <c r="B144" s="56" t="s">
        <v>377</v>
      </c>
      <c r="C144" s="55" t="s">
        <v>376</v>
      </c>
      <c r="D144" s="56"/>
    </row>
    <row r="145" spans="1:4" ht="15.75">
      <c r="A145" s="20"/>
      <c r="B145" s="56" t="s">
        <v>379</v>
      </c>
      <c r="C145" s="55" t="s">
        <v>378</v>
      </c>
      <c r="D145" s="56"/>
    </row>
    <row r="146" spans="1:4" ht="15.75">
      <c r="A146" s="20"/>
      <c r="B146" s="56" t="s">
        <v>381</v>
      </c>
      <c r="C146" s="55" t="s">
        <v>380</v>
      </c>
      <c r="D146" s="56"/>
    </row>
    <row r="147" spans="1:4" ht="15.75">
      <c r="A147" s="20"/>
      <c r="B147" s="56" t="s">
        <v>383</v>
      </c>
      <c r="C147" s="55" t="s">
        <v>382</v>
      </c>
      <c r="D147" s="56"/>
    </row>
    <row r="148" spans="1:4" ht="15.75">
      <c r="A148" s="20"/>
      <c r="B148" s="56" t="s">
        <v>385</v>
      </c>
      <c r="C148" s="55" t="s">
        <v>384</v>
      </c>
      <c r="D148" s="56"/>
    </row>
    <row r="149" spans="1:4" ht="15.75">
      <c r="A149" s="20"/>
      <c r="B149" s="56" t="s">
        <v>387</v>
      </c>
      <c r="C149" s="55" t="s">
        <v>386</v>
      </c>
      <c r="D149" s="56"/>
    </row>
    <row r="150" spans="1:4" ht="15.75">
      <c r="A150" s="20"/>
      <c r="B150" s="56" t="s">
        <v>389</v>
      </c>
      <c r="C150" s="55" t="s">
        <v>388</v>
      </c>
      <c r="D150" s="56"/>
    </row>
    <row r="151" spans="1:4" ht="15.75">
      <c r="A151" s="20"/>
      <c r="B151" s="56" t="s">
        <v>391</v>
      </c>
      <c r="C151" s="55" t="s">
        <v>390</v>
      </c>
      <c r="D151" s="56"/>
    </row>
    <row r="152" spans="1:4" ht="15.75">
      <c r="A152" s="20"/>
      <c r="B152" s="56" t="s">
        <v>393</v>
      </c>
      <c r="C152" s="55" t="s">
        <v>392</v>
      </c>
      <c r="D152" s="56"/>
    </row>
    <row r="153" spans="1:4" ht="15.75">
      <c r="A153" s="20"/>
      <c r="B153" s="56" t="s">
        <v>395</v>
      </c>
      <c r="C153" s="55" t="s">
        <v>394</v>
      </c>
      <c r="D153" s="56"/>
    </row>
    <row r="154" spans="1:4" ht="15.75">
      <c r="A154" s="20"/>
      <c r="B154" s="56" t="s">
        <v>397</v>
      </c>
      <c r="C154" s="55" t="s">
        <v>396</v>
      </c>
      <c r="D154" s="56"/>
    </row>
    <row r="155" spans="1:4" ht="15.75">
      <c r="A155" s="20"/>
      <c r="B155" s="56" t="s">
        <v>399</v>
      </c>
      <c r="C155" s="55" t="s">
        <v>398</v>
      </c>
      <c r="D155" s="56"/>
    </row>
    <row r="156" spans="1:4" ht="15.75">
      <c r="A156" s="20"/>
      <c r="B156" s="56" t="s">
        <v>401</v>
      </c>
      <c r="C156" s="55" t="s">
        <v>400</v>
      </c>
      <c r="D156" s="56"/>
    </row>
    <row r="157" spans="1:4" ht="15.75">
      <c r="A157" s="20"/>
      <c r="B157" s="56" t="s">
        <v>403</v>
      </c>
      <c r="C157" s="55" t="s">
        <v>402</v>
      </c>
      <c r="D157" s="56"/>
    </row>
    <row r="158" spans="1:4" ht="15.75">
      <c r="A158" s="20"/>
      <c r="B158" s="56" t="s">
        <v>405</v>
      </c>
      <c r="C158" s="55" t="s">
        <v>404</v>
      </c>
      <c r="D158" s="56"/>
    </row>
    <row r="159" spans="1:4" ht="15.75">
      <c r="A159" s="20"/>
      <c r="B159" s="56" t="s">
        <v>407</v>
      </c>
      <c r="C159" s="55" t="s">
        <v>406</v>
      </c>
      <c r="D159" s="56"/>
    </row>
    <row r="160" spans="1:4" ht="15.75">
      <c r="A160" s="20"/>
      <c r="B160" s="56" t="s">
        <v>409</v>
      </c>
      <c r="C160" s="55" t="s">
        <v>408</v>
      </c>
      <c r="D160" s="56"/>
    </row>
    <row r="161" spans="1:4" ht="15.75">
      <c r="A161" s="20"/>
      <c r="B161" s="56" t="s">
        <v>411</v>
      </c>
      <c r="C161" s="55" t="s">
        <v>410</v>
      </c>
      <c r="D161" s="56"/>
    </row>
    <row r="162" spans="1:4" ht="15.75" thickBot="1">
      <c r="A162" s="54" t="s">
        <v>456</v>
      </c>
      <c r="B162" s="65"/>
      <c r="C162" s="64"/>
      <c r="D162" s="65"/>
    </row>
    <row r="163" spans="1:4" ht="16.5" thickTop="1">
      <c r="A163" s="20"/>
      <c r="B163" s="58" t="s">
        <v>413</v>
      </c>
      <c r="C163" s="55" t="s">
        <v>412</v>
      </c>
      <c r="D163" s="58"/>
    </row>
    <row r="164" spans="1:4" ht="15.75">
      <c r="A164" s="20"/>
      <c r="B164" s="58" t="s">
        <v>415</v>
      </c>
      <c r="C164" s="55" t="s">
        <v>414</v>
      </c>
      <c r="D164" s="58"/>
    </row>
    <row r="165" spans="1:4" ht="15.75">
      <c r="A165" s="20"/>
      <c r="B165" s="58" t="s">
        <v>417</v>
      </c>
      <c r="C165" s="55" t="s">
        <v>416</v>
      </c>
      <c r="D165" s="58"/>
    </row>
    <row r="166" spans="1:4" ht="15.75">
      <c r="A166" s="20"/>
      <c r="B166" s="58" t="s">
        <v>419</v>
      </c>
      <c r="C166" s="55" t="s">
        <v>418</v>
      </c>
      <c r="D166" s="58"/>
    </row>
    <row r="167" spans="1:4" ht="15.75">
      <c r="A167" s="20"/>
      <c r="B167" s="58" t="s">
        <v>421</v>
      </c>
      <c r="C167" s="55" t="s">
        <v>420</v>
      </c>
      <c r="D167" s="58"/>
    </row>
    <row r="168" spans="1:4" ht="15.75">
      <c r="A168" s="20"/>
      <c r="B168" s="58" t="s">
        <v>423</v>
      </c>
      <c r="C168" s="55" t="s">
        <v>422</v>
      </c>
      <c r="D168" s="58"/>
    </row>
    <row r="169" spans="1:4" ht="15.75" thickBot="1">
      <c r="A169" s="54" t="s">
        <v>457</v>
      </c>
      <c r="B169" s="59"/>
      <c r="C169" s="59"/>
      <c r="D169" s="59"/>
    </row>
    <row r="170" spans="1:4" ht="16.5" thickTop="1">
      <c r="A170" s="20"/>
      <c r="B170" s="60" t="s">
        <v>425</v>
      </c>
      <c r="C170" s="55" t="s">
        <v>424</v>
      </c>
      <c r="D170" s="60"/>
    </row>
    <row r="171" spans="1:4" ht="15.75">
      <c r="A171" s="20"/>
      <c r="B171" s="60" t="s">
        <v>427</v>
      </c>
      <c r="C171" s="55" t="s">
        <v>426</v>
      </c>
      <c r="D171" s="60"/>
    </row>
    <row r="172" spans="1:4" ht="15.75">
      <c r="A172" s="20"/>
      <c r="B172" s="60" t="s">
        <v>429</v>
      </c>
      <c r="C172" s="55" t="s">
        <v>428</v>
      </c>
      <c r="D172" s="60"/>
    </row>
    <row r="173" spans="1:4" ht="15.75">
      <c r="A173" s="20"/>
      <c r="B173" s="60" t="s">
        <v>431</v>
      </c>
      <c r="C173" s="55" t="s">
        <v>430</v>
      </c>
      <c r="D173" s="60"/>
    </row>
    <row r="174" spans="1:4" ht="15.75" thickBot="1">
      <c r="A174" s="66" t="s">
        <v>458</v>
      </c>
      <c r="B174" s="59"/>
      <c r="C174" s="59"/>
      <c r="D174" s="59"/>
    </row>
    <row r="175" spans="1:4" ht="16.5" thickTop="1">
      <c r="A175" s="20"/>
      <c r="B175" s="56" t="s">
        <v>433</v>
      </c>
      <c r="C175" s="55" t="s">
        <v>432</v>
      </c>
      <c r="D175" s="56"/>
    </row>
    <row r="176" spans="1:4" ht="15.75">
      <c r="A176" s="20"/>
      <c r="B176" s="56" t="s">
        <v>435</v>
      </c>
      <c r="C176" s="55" t="s">
        <v>434</v>
      </c>
      <c r="D176" s="56"/>
    </row>
    <row r="177" spans="1:4" ht="15.75">
      <c r="A177" s="20"/>
      <c r="B177" s="56" t="s">
        <v>437</v>
      </c>
      <c r="C177" s="55" t="s">
        <v>436</v>
      </c>
      <c r="D177" s="56"/>
    </row>
    <row r="178" spans="1:4" ht="15.75">
      <c r="A178" s="20"/>
      <c r="B178" s="56" t="s">
        <v>439</v>
      </c>
      <c r="C178" s="55" t="s">
        <v>438</v>
      </c>
      <c r="D178" s="56"/>
    </row>
    <row r="179" spans="1:4" ht="15.75">
      <c r="A179" s="20"/>
      <c r="B179" s="56" t="s">
        <v>441</v>
      </c>
      <c r="C179" s="55" t="s">
        <v>440</v>
      </c>
      <c r="D179" s="56"/>
    </row>
    <row r="180" spans="1:4" ht="15.75" thickBot="1">
      <c r="A180" s="67" t="s">
        <v>459</v>
      </c>
      <c r="B180" s="59"/>
      <c r="C180" s="59"/>
      <c r="D180" s="59"/>
    </row>
    <row r="181" spans="1:4" ht="16.5" thickTop="1">
      <c r="A181" s="20"/>
      <c r="B181" s="56" t="s">
        <v>443</v>
      </c>
      <c r="C181" s="55" t="s">
        <v>442</v>
      </c>
      <c r="D181" s="56"/>
    </row>
    <row r="182" spans="1:4" ht="15.75">
      <c r="A182" s="20"/>
      <c r="B182" s="56" t="s">
        <v>445</v>
      </c>
      <c r="C182" s="55" t="s">
        <v>444</v>
      </c>
      <c r="D182" s="56"/>
    </row>
    <row r="183" spans="1:4" ht="15.75">
      <c r="A183" s="20"/>
      <c r="B183" s="56" t="s">
        <v>447</v>
      </c>
      <c r="C183" s="55" t="s">
        <v>446</v>
      </c>
      <c r="D183" s="56"/>
    </row>
    <row r="184" spans="1:4" ht="15.75" thickBot="1">
      <c r="A184" s="67" t="s">
        <v>460</v>
      </c>
      <c r="B184" s="61"/>
      <c r="C184" s="61"/>
      <c r="D184" s="61"/>
    </row>
    <row r="185" spans="1:4" ht="16.5" thickTop="1">
      <c r="A185" s="20"/>
      <c r="B185" s="56" t="s">
        <v>449</v>
      </c>
      <c r="C185" s="62" t="s">
        <v>448</v>
      </c>
      <c r="D185" s="56"/>
    </row>
    <row r="186" spans="1:4" ht="15.75">
      <c r="A186" s="20"/>
      <c r="B186" s="56" t="s">
        <v>451</v>
      </c>
      <c r="C186" s="55" t="s">
        <v>450</v>
      </c>
      <c r="D186" s="56"/>
    </row>
    <row r="187" spans="1:4" ht="15.75">
      <c r="A187" s="20"/>
      <c r="B187" s="56" t="s">
        <v>453</v>
      </c>
      <c r="C187" s="55" t="s">
        <v>452</v>
      </c>
      <c r="D187" s="56"/>
    </row>
    <row r="188" spans="1:4" ht="16.5" thickBot="1">
      <c r="A188" s="20"/>
      <c r="B188" s="56" t="s">
        <v>455</v>
      </c>
      <c r="C188" s="63" t="s">
        <v>454</v>
      </c>
      <c r="D188" s="56"/>
    </row>
    <row r="189" spans="1:4" ht="17.25" thickTop="1" thickBot="1">
      <c r="A189" s="25"/>
      <c r="B189" s="26"/>
      <c r="C189" s="26"/>
      <c r="D189" s="27"/>
    </row>
    <row r="198" spans="1:4">
      <c r="A198" t="s">
        <v>1853</v>
      </c>
      <c r="D198" t="s">
        <v>1854</v>
      </c>
    </row>
    <row r="199" spans="1:4" ht="15.75">
      <c r="A199" s="684" t="s">
        <v>73</v>
      </c>
      <c r="B199" s="684" t="s">
        <v>75</v>
      </c>
      <c r="C199" s="684" t="s">
        <v>77</v>
      </c>
      <c r="D199" s="684" t="s">
        <v>80</v>
      </c>
    </row>
    <row r="200" spans="1:4">
      <c r="A200" s="225" t="s">
        <v>74</v>
      </c>
      <c r="B200" s="225" t="s">
        <v>76</v>
      </c>
      <c r="C200" s="225" t="s">
        <v>78</v>
      </c>
      <c r="D200" s="225" t="s">
        <v>79</v>
      </c>
    </row>
    <row r="201" spans="1:4">
      <c r="A201" s="687" t="s">
        <v>550</v>
      </c>
      <c r="B201" s="688" t="s">
        <v>367</v>
      </c>
      <c r="C201" s="117" t="s">
        <v>551</v>
      </c>
      <c r="D201" s="689" t="s">
        <v>483</v>
      </c>
    </row>
    <row r="202" spans="1:4">
      <c r="A202" s="666"/>
      <c r="B202" s="116" t="s">
        <v>365</v>
      </c>
      <c r="C202" s="119" t="s">
        <v>552</v>
      </c>
      <c r="D202" s="118" t="s">
        <v>484</v>
      </c>
    </row>
    <row r="203" spans="1:4">
      <c r="A203" s="666"/>
      <c r="B203" s="116" t="s">
        <v>553</v>
      </c>
      <c r="C203" s="119" t="s">
        <v>554</v>
      </c>
      <c r="D203" s="118" t="s">
        <v>472</v>
      </c>
    </row>
    <row r="204" spans="1:4">
      <c r="A204" s="666"/>
      <c r="B204" s="116" t="s">
        <v>403</v>
      </c>
      <c r="C204" s="119" t="s">
        <v>555</v>
      </c>
      <c r="D204" s="118" t="s">
        <v>556</v>
      </c>
    </row>
    <row r="205" spans="1:4">
      <c r="A205" s="666"/>
      <c r="B205" s="116" t="s">
        <v>557</v>
      </c>
      <c r="C205" s="119" t="s">
        <v>558</v>
      </c>
      <c r="D205" s="118" t="s">
        <v>559</v>
      </c>
    </row>
    <row r="206" spans="1:4">
      <c r="A206" s="666"/>
      <c r="B206" s="116" t="s">
        <v>560</v>
      </c>
      <c r="C206" s="119" t="s">
        <v>561</v>
      </c>
      <c r="D206" s="118" t="s">
        <v>562</v>
      </c>
    </row>
    <row r="207" spans="1:4">
      <c r="A207" s="666"/>
      <c r="B207" s="120" t="s">
        <v>391</v>
      </c>
      <c r="C207" s="119" t="s">
        <v>563</v>
      </c>
      <c r="D207" s="121" t="s">
        <v>564</v>
      </c>
    </row>
    <row r="208" spans="1:4">
      <c r="A208" s="666"/>
      <c r="B208" s="122" t="s">
        <v>405</v>
      </c>
      <c r="C208" s="119" t="s">
        <v>565</v>
      </c>
      <c r="D208" s="123" t="s">
        <v>566</v>
      </c>
    </row>
    <row r="209" spans="1:4" ht="29.25">
      <c r="A209" s="666"/>
      <c r="B209" s="124" t="s">
        <v>348</v>
      </c>
      <c r="C209" s="119" t="s">
        <v>567</v>
      </c>
      <c r="D209" s="123" t="s">
        <v>568</v>
      </c>
    </row>
    <row r="210" spans="1:4">
      <c r="A210" s="666"/>
      <c r="B210" s="124" t="s">
        <v>385</v>
      </c>
      <c r="C210" s="117" t="s">
        <v>569</v>
      </c>
      <c r="D210" s="123" t="s">
        <v>570</v>
      </c>
    </row>
    <row r="211" spans="1:4">
      <c r="A211" s="666"/>
      <c r="B211" s="124" t="s">
        <v>571</v>
      </c>
      <c r="C211" s="119" t="s">
        <v>572</v>
      </c>
      <c r="D211" s="123" t="s">
        <v>573</v>
      </c>
    </row>
    <row r="212" spans="1:4">
      <c r="A212" s="666"/>
      <c r="B212" s="124" t="s">
        <v>379</v>
      </c>
      <c r="C212" s="119" t="s">
        <v>574</v>
      </c>
      <c r="D212" s="123" t="s">
        <v>575</v>
      </c>
    </row>
    <row r="213" spans="1:4">
      <c r="A213" s="666"/>
      <c r="B213" s="124" t="s">
        <v>576</v>
      </c>
      <c r="C213" s="119" t="s">
        <v>577</v>
      </c>
      <c r="D213" s="123" t="s">
        <v>578</v>
      </c>
    </row>
    <row r="214" spans="1:4">
      <c r="A214" s="666"/>
      <c r="B214" s="125" t="s">
        <v>579</v>
      </c>
      <c r="C214" s="119" t="s">
        <v>577</v>
      </c>
      <c r="D214" s="123" t="s">
        <v>580</v>
      </c>
    </row>
    <row r="215" spans="1:4">
      <c r="A215" s="666"/>
      <c r="B215" s="126" t="s">
        <v>581</v>
      </c>
      <c r="C215" s="119" t="s">
        <v>582</v>
      </c>
      <c r="D215" s="123" t="s">
        <v>583</v>
      </c>
    </row>
    <row r="216" spans="1:4">
      <c r="A216" s="666"/>
      <c r="B216" s="127" t="s">
        <v>280</v>
      </c>
      <c r="C216" s="119" t="s">
        <v>584</v>
      </c>
      <c r="D216" s="123" t="s">
        <v>585</v>
      </c>
    </row>
    <row r="217" spans="1:4">
      <c r="A217" s="666"/>
      <c r="B217" s="124" t="s">
        <v>586</v>
      </c>
      <c r="C217" s="128" t="s">
        <v>587</v>
      </c>
      <c r="D217" s="123" t="s">
        <v>588</v>
      </c>
    </row>
    <row r="218" spans="1:4">
      <c r="A218" s="666"/>
      <c r="B218" s="129" t="s">
        <v>589</v>
      </c>
      <c r="C218" s="119" t="s">
        <v>590</v>
      </c>
      <c r="D218" s="123" t="s">
        <v>591</v>
      </c>
    </row>
    <row r="219" spans="1:4">
      <c r="A219" s="666"/>
      <c r="B219" s="124" t="s">
        <v>592</v>
      </c>
      <c r="C219" s="119" t="s">
        <v>593</v>
      </c>
      <c r="D219" s="123" t="s">
        <v>485</v>
      </c>
    </row>
    <row r="220" spans="1:4">
      <c r="A220" s="666"/>
      <c r="B220" s="124" t="s">
        <v>594</v>
      </c>
      <c r="C220" s="119" t="s">
        <v>595</v>
      </c>
      <c r="D220" s="123" t="s">
        <v>596</v>
      </c>
    </row>
    <row r="221" spans="1:4">
      <c r="A221" s="666"/>
      <c r="B221" s="120" t="s">
        <v>350</v>
      </c>
      <c r="C221" s="119" t="s">
        <v>597</v>
      </c>
      <c r="D221" s="121" t="s">
        <v>598</v>
      </c>
    </row>
    <row r="222" spans="1:4">
      <c r="A222" s="666"/>
      <c r="B222" s="124" t="s">
        <v>599</v>
      </c>
      <c r="C222" s="119" t="s">
        <v>600</v>
      </c>
      <c r="D222" s="123" t="s">
        <v>601</v>
      </c>
    </row>
    <row r="223" spans="1:4">
      <c r="A223" s="666"/>
      <c r="B223" s="124" t="s">
        <v>602</v>
      </c>
      <c r="C223" s="119" t="s">
        <v>600</v>
      </c>
      <c r="D223" s="123" t="s">
        <v>603</v>
      </c>
    </row>
    <row r="224" spans="1:4">
      <c r="A224" s="666"/>
      <c r="B224" s="129" t="s">
        <v>604</v>
      </c>
      <c r="C224" s="130" t="s">
        <v>605</v>
      </c>
      <c r="D224" s="131" t="s">
        <v>606</v>
      </c>
    </row>
    <row r="225" spans="1:4">
      <c r="A225" s="667"/>
      <c r="B225" s="132" t="s">
        <v>338</v>
      </c>
      <c r="C225" s="119" t="s">
        <v>607</v>
      </c>
      <c r="D225" s="133" t="s">
        <v>608</v>
      </c>
    </row>
    <row r="226" spans="1:4">
      <c r="A226" s="134"/>
      <c r="B226" s="135"/>
      <c r="C226" s="136"/>
      <c r="D226" s="137"/>
    </row>
    <row r="227" spans="1:4">
      <c r="A227" s="663" t="s">
        <v>609</v>
      </c>
      <c r="B227" s="124" t="s">
        <v>419</v>
      </c>
      <c r="C227" s="138" t="s">
        <v>610</v>
      </c>
      <c r="D227" s="123" t="s">
        <v>611</v>
      </c>
    </row>
    <row r="228" spans="1:4">
      <c r="A228" s="664"/>
      <c r="B228" s="124" t="s">
        <v>612</v>
      </c>
      <c r="C228" s="119" t="s">
        <v>613</v>
      </c>
      <c r="D228" s="123" t="s">
        <v>506</v>
      </c>
    </row>
    <row r="229" spans="1:4">
      <c r="A229" s="664"/>
      <c r="B229" s="124" t="s">
        <v>415</v>
      </c>
      <c r="C229" s="119" t="s">
        <v>614</v>
      </c>
      <c r="D229" s="123" t="s">
        <v>505</v>
      </c>
    </row>
    <row r="230" spans="1:4">
      <c r="A230" s="664"/>
      <c r="B230" s="132" t="s">
        <v>615</v>
      </c>
      <c r="C230" s="119" t="s">
        <v>616</v>
      </c>
      <c r="D230" s="123" t="s">
        <v>617</v>
      </c>
    </row>
    <row r="231" spans="1:4">
      <c r="A231" s="664"/>
      <c r="B231" s="132" t="s">
        <v>618</v>
      </c>
      <c r="C231" s="130" t="s">
        <v>619</v>
      </c>
      <c r="D231" s="123" t="s">
        <v>620</v>
      </c>
    </row>
    <row r="232" spans="1:4">
      <c r="A232" s="664"/>
      <c r="B232" s="124" t="s">
        <v>423</v>
      </c>
      <c r="C232" s="119" t="s">
        <v>621</v>
      </c>
      <c r="D232" s="123" t="s">
        <v>622</v>
      </c>
    </row>
    <row r="233" spans="1:4">
      <c r="A233" s="664"/>
      <c r="B233" s="123" t="s">
        <v>623</v>
      </c>
      <c r="C233" s="130" t="s">
        <v>624</v>
      </c>
      <c r="D233" s="123" t="s">
        <v>625</v>
      </c>
    </row>
    <row r="234" spans="1:4">
      <c r="A234" s="664"/>
      <c r="B234" s="120" t="s">
        <v>387</v>
      </c>
      <c r="C234" s="119" t="s">
        <v>626</v>
      </c>
      <c r="D234" s="121" t="s">
        <v>507</v>
      </c>
    </row>
    <row r="235" spans="1:4">
      <c r="A235" s="664"/>
      <c r="B235" s="124" t="s">
        <v>294</v>
      </c>
      <c r="C235" s="130" t="s">
        <v>627</v>
      </c>
      <c r="D235" s="123" t="s">
        <v>628</v>
      </c>
    </row>
    <row r="236" spans="1:4">
      <c r="A236" s="664"/>
      <c r="B236" s="124" t="s">
        <v>629</v>
      </c>
      <c r="C236" s="119" t="s">
        <v>630</v>
      </c>
      <c r="D236" s="123" t="s">
        <v>631</v>
      </c>
    </row>
    <row r="237" spans="1:4">
      <c r="A237" s="664"/>
      <c r="B237" s="124" t="s">
        <v>429</v>
      </c>
      <c r="C237" s="119" t="s">
        <v>632</v>
      </c>
      <c r="D237" s="123" t="s">
        <v>633</v>
      </c>
    </row>
    <row r="238" spans="1:4">
      <c r="A238" s="664"/>
      <c r="B238" s="124" t="s">
        <v>431</v>
      </c>
      <c r="C238" s="119" t="s">
        <v>634</v>
      </c>
      <c r="D238" s="123" t="s">
        <v>515</v>
      </c>
    </row>
    <row r="239" spans="1:4">
      <c r="A239" s="664"/>
      <c r="B239" s="124" t="s">
        <v>427</v>
      </c>
      <c r="C239" s="119" t="s">
        <v>635</v>
      </c>
      <c r="D239" s="123" t="s">
        <v>636</v>
      </c>
    </row>
    <row r="240" spans="1:4">
      <c r="A240" s="665"/>
      <c r="B240" s="124" t="s">
        <v>425</v>
      </c>
      <c r="C240" s="130" t="s">
        <v>637</v>
      </c>
      <c r="D240" s="123" t="s">
        <v>638</v>
      </c>
    </row>
    <row r="241" spans="1:4">
      <c r="A241" s="134"/>
      <c r="B241" s="139"/>
      <c r="C241" s="140"/>
      <c r="D241" s="139"/>
    </row>
    <row r="242" spans="1:4">
      <c r="A242" s="663" t="s">
        <v>639</v>
      </c>
      <c r="B242" s="124" t="s">
        <v>640</v>
      </c>
      <c r="C242" s="119" t="s">
        <v>110</v>
      </c>
      <c r="D242" s="123" t="s">
        <v>641</v>
      </c>
    </row>
    <row r="243" spans="1:4">
      <c r="A243" s="664"/>
      <c r="B243" s="124" t="s">
        <v>642</v>
      </c>
      <c r="C243" s="130" t="s">
        <v>643</v>
      </c>
      <c r="D243" s="123" t="s">
        <v>644</v>
      </c>
    </row>
    <row r="244" spans="1:4">
      <c r="A244" s="664"/>
      <c r="B244" s="124" t="s">
        <v>439</v>
      </c>
      <c r="C244" s="119" t="s">
        <v>645</v>
      </c>
      <c r="D244" s="123" t="s">
        <v>646</v>
      </c>
    </row>
    <row r="245" spans="1:4">
      <c r="A245" s="664"/>
      <c r="B245" s="124" t="s">
        <v>647</v>
      </c>
      <c r="C245" s="119" t="s">
        <v>109</v>
      </c>
      <c r="D245" s="123" t="s">
        <v>648</v>
      </c>
    </row>
    <row r="246" spans="1:4">
      <c r="A246" s="664"/>
      <c r="B246" s="141" t="s">
        <v>649</v>
      </c>
      <c r="C246" s="119" t="s">
        <v>107</v>
      </c>
      <c r="D246" s="123" t="s">
        <v>650</v>
      </c>
    </row>
    <row r="247" spans="1:4">
      <c r="A247" s="665"/>
      <c r="B247" s="141" t="s">
        <v>435</v>
      </c>
      <c r="C247" s="119" t="s">
        <v>651</v>
      </c>
      <c r="D247" s="123" t="s">
        <v>652</v>
      </c>
    </row>
    <row r="248" spans="1:4">
      <c r="A248" s="134"/>
      <c r="B248" s="142"/>
      <c r="C248" s="140"/>
      <c r="D248" s="143"/>
    </row>
    <row r="249" spans="1:4" ht="15.75" thickBot="1">
      <c r="A249" s="663" t="s">
        <v>653</v>
      </c>
      <c r="B249" s="124" t="s">
        <v>453</v>
      </c>
      <c r="C249" s="144" t="s">
        <v>106</v>
      </c>
      <c r="D249" s="123" t="s">
        <v>654</v>
      </c>
    </row>
    <row r="250" spans="1:4">
      <c r="A250" s="664"/>
      <c r="B250" s="145" t="s">
        <v>655</v>
      </c>
      <c r="C250" s="130" t="s">
        <v>656</v>
      </c>
      <c r="D250" s="146" t="s">
        <v>657</v>
      </c>
    </row>
    <row r="251" spans="1:4">
      <c r="A251" s="664"/>
      <c r="B251" s="146" t="s">
        <v>658</v>
      </c>
      <c r="C251" s="130" t="s">
        <v>659</v>
      </c>
      <c r="D251" s="146" t="s">
        <v>660</v>
      </c>
    </row>
    <row r="252" spans="1:4">
      <c r="A252" s="665"/>
      <c r="B252" s="147" t="s">
        <v>661</v>
      </c>
      <c r="C252" s="130" t="s">
        <v>662</v>
      </c>
      <c r="D252" s="148" t="s">
        <v>663</v>
      </c>
    </row>
    <row r="259" spans="1:4" ht="15.75" thickBot="1">
      <c r="A259" t="s">
        <v>1855</v>
      </c>
      <c r="D259" t="s">
        <v>1856</v>
      </c>
    </row>
    <row r="260" spans="1:4" ht="15.75">
      <c r="A260" s="13" t="s">
        <v>73</v>
      </c>
      <c r="B260" s="13" t="s">
        <v>75</v>
      </c>
      <c r="C260" s="14" t="s">
        <v>77</v>
      </c>
      <c r="D260" s="15" t="s">
        <v>80</v>
      </c>
    </row>
    <row r="261" spans="1:4" ht="15.75" thickBot="1">
      <c r="A261" s="17" t="s">
        <v>74</v>
      </c>
      <c r="B261" s="18" t="s">
        <v>76</v>
      </c>
      <c r="C261" s="18" t="s">
        <v>78</v>
      </c>
      <c r="D261" s="19" t="s">
        <v>79</v>
      </c>
    </row>
    <row r="262" spans="1:4" ht="21" thickBot="1">
      <c r="A262" s="207" t="s">
        <v>710</v>
      </c>
      <c r="B262" s="208" t="s">
        <v>711</v>
      </c>
      <c r="C262" s="209" t="s">
        <v>712</v>
      </c>
      <c r="D262" s="210" t="s">
        <v>713</v>
      </c>
    </row>
    <row r="263" spans="1:4" ht="16.5" thickBot="1">
      <c r="A263" s="211"/>
      <c r="B263" s="212" t="s">
        <v>714</v>
      </c>
      <c r="C263" s="209" t="s">
        <v>715</v>
      </c>
      <c r="D263" s="213" t="s">
        <v>716</v>
      </c>
    </row>
    <row r="264" spans="1:4" ht="15.75" thickBot="1">
      <c r="A264" s="211"/>
      <c r="B264" s="208" t="s">
        <v>717</v>
      </c>
      <c r="C264" s="209" t="s">
        <v>718</v>
      </c>
      <c r="D264" s="214"/>
    </row>
    <row r="265" spans="1:4" ht="17.25" thickBot="1">
      <c r="A265" s="215"/>
      <c r="B265" s="208" t="s">
        <v>719</v>
      </c>
      <c r="C265" s="209" t="s">
        <v>720</v>
      </c>
      <c r="D265" s="214" t="s">
        <v>721</v>
      </c>
    </row>
    <row r="266" spans="1:4" ht="17.25" thickBot="1">
      <c r="A266" s="215"/>
      <c r="B266" s="208" t="s">
        <v>722</v>
      </c>
      <c r="C266" s="209" t="s">
        <v>723</v>
      </c>
      <c r="D266" s="214"/>
    </row>
    <row r="267" spans="1:4" ht="17.25" thickBot="1">
      <c r="A267" s="216"/>
      <c r="B267" s="208" t="s">
        <v>724</v>
      </c>
      <c r="C267" s="209" t="s">
        <v>725</v>
      </c>
      <c r="D267" s="214" t="s">
        <v>726</v>
      </c>
    </row>
    <row r="268" spans="1:4" ht="17.25" thickBot="1">
      <c r="A268" s="215"/>
      <c r="B268" s="208" t="s">
        <v>727</v>
      </c>
      <c r="C268" s="209" t="s">
        <v>728</v>
      </c>
      <c r="D268" s="214" t="s">
        <v>729</v>
      </c>
    </row>
    <row r="269" spans="1:4" ht="17.25" thickBot="1">
      <c r="A269" s="215"/>
      <c r="B269" s="208" t="s">
        <v>730</v>
      </c>
      <c r="C269" s="209" t="s">
        <v>731</v>
      </c>
      <c r="D269" s="214" t="s">
        <v>732</v>
      </c>
    </row>
    <row r="270" spans="1:4" ht="17.25" thickBot="1">
      <c r="A270" s="215"/>
      <c r="B270" s="208" t="s">
        <v>733</v>
      </c>
      <c r="C270" s="209" t="s">
        <v>734</v>
      </c>
      <c r="D270" s="214" t="s">
        <v>735</v>
      </c>
    </row>
    <row r="271" spans="1:4" ht="21" thickBot="1">
      <c r="A271" s="207"/>
      <c r="B271" s="208" t="s">
        <v>736</v>
      </c>
      <c r="C271" s="209" t="s">
        <v>737</v>
      </c>
      <c r="D271" s="214" t="s">
        <v>738</v>
      </c>
    </row>
    <row r="272" spans="1:4" ht="17.25" thickBot="1">
      <c r="A272" s="215"/>
      <c r="B272" s="208" t="s">
        <v>739</v>
      </c>
      <c r="C272" s="209" t="s">
        <v>740</v>
      </c>
      <c r="D272" s="214" t="s">
        <v>741</v>
      </c>
    </row>
    <row r="273" spans="1:4" ht="17.25" thickBot="1">
      <c r="A273" s="215"/>
      <c r="B273" s="208" t="s">
        <v>742</v>
      </c>
      <c r="C273" s="209" t="s">
        <v>743</v>
      </c>
      <c r="D273" s="214" t="s">
        <v>744</v>
      </c>
    </row>
    <row r="274" spans="1:4" ht="17.25" thickBot="1">
      <c r="A274" s="215"/>
      <c r="B274" s="208" t="s">
        <v>745</v>
      </c>
      <c r="C274" s="209" t="s">
        <v>746</v>
      </c>
      <c r="D274" s="214" t="s">
        <v>747</v>
      </c>
    </row>
    <row r="275" spans="1:4" ht="17.25" thickBot="1">
      <c r="A275" s="215"/>
      <c r="B275" s="208" t="s">
        <v>748</v>
      </c>
      <c r="C275" s="209" t="s">
        <v>749</v>
      </c>
      <c r="D275" s="214"/>
    </row>
    <row r="276" spans="1:4" ht="17.25" thickBot="1">
      <c r="A276" s="215"/>
      <c r="B276" s="208" t="s">
        <v>750</v>
      </c>
      <c r="C276" s="209" t="s">
        <v>751</v>
      </c>
      <c r="D276" s="214" t="s">
        <v>752</v>
      </c>
    </row>
    <row r="277" spans="1:4" ht="17.25" thickBot="1">
      <c r="A277" s="215"/>
      <c r="B277" s="208" t="s">
        <v>753</v>
      </c>
      <c r="C277" s="209" t="s">
        <v>754</v>
      </c>
      <c r="D277" s="214"/>
    </row>
    <row r="278" spans="1:4" ht="17.25" thickBot="1">
      <c r="A278" s="215"/>
      <c r="B278" s="208" t="s">
        <v>755</v>
      </c>
      <c r="C278" s="209" t="s">
        <v>756</v>
      </c>
      <c r="D278" s="214" t="s">
        <v>757</v>
      </c>
    </row>
    <row r="279" spans="1:4" ht="17.25" thickBot="1">
      <c r="A279" s="215"/>
      <c r="B279" s="208" t="s">
        <v>758</v>
      </c>
      <c r="C279" s="209" t="s">
        <v>759</v>
      </c>
      <c r="D279" s="214" t="s">
        <v>760</v>
      </c>
    </row>
    <row r="280" spans="1:4" ht="17.25" thickBot="1">
      <c r="A280" s="215"/>
      <c r="B280" s="208" t="s">
        <v>761</v>
      </c>
      <c r="C280" s="209" t="s">
        <v>762</v>
      </c>
      <c r="D280" s="214" t="s">
        <v>763</v>
      </c>
    </row>
    <row r="281" spans="1:4" ht="16.5">
      <c r="A281" s="215"/>
      <c r="B281" s="212" t="s">
        <v>764</v>
      </c>
      <c r="C281" s="217" t="s">
        <v>765</v>
      </c>
      <c r="D281" s="214" t="s">
        <v>766</v>
      </c>
    </row>
    <row r="282" spans="1:4" ht="16.5">
      <c r="A282" s="215"/>
      <c r="B282" s="218"/>
      <c r="C282" s="217"/>
      <c r="D282" s="214"/>
    </row>
    <row r="283" spans="1:4" ht="16.5">
      <c r="A283" s="215"/>
      <c r="B283" s="212" t="s">
        <v>767</v>
      </c>
      <c r="C283" s="217"/>
      <c r="D283" s="214"/>
    </row>
    <row r="284" spans="1:4" ht="17.25" thickBot="1">
      <c r="A284" s="215"/>
      <c r="B284" s="208" t="s">
        <v>768</v>
      </c>
      <c r="C284" s="209" t="s">
        <v>769</v>
      </c>
      <c r="D284" s="214" t="s">
        <v>770</v>
      </c>
    </row>
    <row r="285" spans="1:4" ht="17.25" thickBot="1">
      <c r="A285" s="215"/>
      <c r="B285" s="208" t="s">
        <v>771</v>
      </c>
      <c r="C285" s="209" t="s">
        <v>772</v>
      </c>
      <c r="D285" s="214" t="s">
        <v>773</v>
      </c>
    </row>
    <row r="286" spans="1:4" ht="17.25" thickBot="1">
      <c r="A286" s="215"/>
      <c r="B286" s="208" t="s">
        <v>774</v>
      </c>
      <c r="C286" s="209" t="s">
        <v>775</v>
      </c>
      <c r="D286" s="214" t="s">
        <v>776</v>
      </c>
    </row>
    <row r="287" spans="1:4" ht="17.25" thickBot="1">
      <c r="A287" s="215"/>
      <c r="B287" s="208" t="s">
        <v>777</v>
      </c>
      <c r="C287" s="209" t="s">
        <v>778</v>
      </c>
      <c r="D287" s="214" t="s">
        <v>779</v>
      </c>
    </row>
    <row r="288" spans="1:4" ht="17.25" thickBot="1">
      <c r="A288" s="215"/>
      <c r="B288" s="208" t="s">
        <v>780</v>
      </c>
      <c r="C288" s="209" t="s">
        <v>781</v>
      </c>
      <c r="D288" s="214"/>
    </row>
    <row r="289" spans="1:4" ht="30.75" thickBot="1">
      <c r="A289" s="215"/>
      <c r="B289" s="208" t="s">
        <v>782</v>
      </c>
      <c r="C289" s="209" t="s">
        <v>783</v>
      </c>
      <c r="D289" s="214" t="s">
        <v>784</v>
      </c>
    </row>
    <row r="290" spans="1:4" ht="17.25" thickBot="1">
      <c r="A290" s="215"/>
      <c r="B290" s="208" t="s">
        <v>785</v>
      </c>
      <c r="C290" s="209" t="s">
        <v>786</v>
      </c>
      <c r="D290" s="214" t="s">
        <v>787</v>
      </c>
    </row>
    <row r="291" spans="1:4" ht="17.25" thickBot="1">
      <c r="A291" s="215"/>
      <c r="B291" s="208" t="s">
        <v>788</v>
      </c>
      <c r="C291" s="209" t="s">
        <v>789</v>
      </c>
      <c r="D291" s="214" t="s">
        <v>790</v>
      </c>
    </row>
    <row r="292" spans="1:4" ht="16.5">
      <c r="A292" s="215"/>
      <c r="B292" s="219" t="s">
        <v>791</v>
      </c>
      <c r="C292" s="211" t="s">
        <v>792</v>
      </c>
      <c r="D292" s="220" t="s">
        <v>793</v>
      </c>
    </row>
    <row r="293" spans="1:4" ht="16.5">
      <c r="A293" s="215"/>
      <c r="B293" s="221" t="s">
        <v>794</v>
      </c>
      <c r="C293" s="221" t="s">
        <v>795</v>
      </c>
      <c r="D293" s="214" t="s">
        <v>796</v>
      </c>
    </row>
    <row r="294" spans="1:4" ht="21" thickBot="1">
      <c r="A294" s="207" t="s">
        <v>639</v>
      </c>
      <c r="B294" s="208" t="s">
        <v>797</v>
      </c>
      <c r="C294" s="217" t="s">
        <v>798</v>
      </c>
      <c r="D294" s="219" t="s">
        <v>799</v>
      </c>
    </row>
    <row r="295" spans="1:4" ht="17.25" thickBot="1">
      <c r="A295" s="216"/>
      <c r="B295" s="222" t="s">
        <v>800</v>
      </c>
      <c r="C295" s="217" t="s">
        <v>801</v>
      </c>
      <c r="D295" s="208" t="s">
        <v>802</v>
      </c>
    </row>
    <row r="296" spans="1:4" ht="16.5">
      <c r="A296" s="216"/>
      <c r="B296" s="223" t="s">
        <v>803</v>
      </c>
      <c r="C296" s="217" t="s">
        <v>804</v>
      </c>
      <c r="D296" s="224" t="s">
        <v>805</v>
      </c>
    </row>
    <row r="297" spans="1:4" ht="20.25">
      <c r="A297" s="207" t="s">
        <v>653</v>
      </c>
      <c r="C297" s="217" t="s">
        <v>804</v>
      </c>
    </row>
    <row r="298" spans="1:4">
      <c r="A298" s="211"/>
      <c r="B298" s="224"/>
      <c r="C298" s="211" t="s">
        <v>806</v>
      </c>
      <c r="D298" s="219"/>
    </row>
    <row r="299" spans="1:4">
      <c r="A299" s="211"/>
      <c r="B299" s="224"/>
      <c r="C299" s="211" t="s">
        <v>807</v>
      </c>
      <c r="D299" s="219"/>
    </row>
    <row r="300" spans="1:4">
      <c r="A300" s="225"/>
      <c r="B300" s="225" t="s">
        <v>808</v>
      </c>
      <c r="C300" s="211" t="s">
        <v>809</v>
      </c>
      <c r="D300" s="219" t="s">
        <v>810</v>
      </c>
    </row>
    <row r="306" spans="1:4" ht="15.75" thickBot="1">
      <c r="A306" t="s">
        <v>1857</v>
      </c>
      <c r="D306" t="s">
        <v>1858</v>
      </c>
    </row>
    <row r="307" spans="1:4" ht="15.75">
      <c r="A307" s="13" t="s">
        <v>73</v>
      </c>
      <c r="B307" s="13" t="s">
        <v>75</v>
      </c>
      <c r="C307" s="14" t="s">
        <v>77</v>
      </c>
      <c r="D307" s="15" t="s">
        <v>80</v>
      </c>
    </row>
    <row r="308" spans="1:4" ht="15.75" thickBot="1">
      <c r="A308" s="17" t="s">
        <v>74</v>
      </c>
      <c r="B308" s="18" t="s">
        <v>76</v>
      </c>
      <c r="C308" s="18" t="s">
        <v>78</v>
      </c>
      <c r="D308" s="19" t="s">
        <v>79</v>
      </c>
    </row>
    <row r="309" spans="1:4" ht="15.75">
      <c r="A309" s="239" t="s">
        <v>834</v>
      </c>
      <c r="B309" s="243" t="s">
        <v>844</v>
      </c>
      <c r="C309" s="237" t="s">
        <v>176</v>
      </c>
      <c r="D309" s="245" t="s">
        <v>861</v>
      </c>
    </row>
    <row r="310" spans="1:4" ht="15.75">
      <c r="A310" s="240" t="s">
        <v>834</v>
      </c>
      <c r="B310" s="244" t="s">
        <v>845</v>
      </c>
      <c r="C310" s="238" t="s">
        <v>821</v>
      </c>
      <c r="D310" s="246" t="s">
        <v>862</v>
      </c>
    </row>
    <row r="311" spans="1:4" ht="15.75">
      <c r="A311" s="240" t="s">
        <v>834</v>
      </c>
      <c r="B311" s="244" t="s">
        <v>846</v>
      </c>
      <c r="C311" s="238" t="s">
        <v>683</v>
      </c>
      <c r="D311" s="246" t="s">
        <v>863</v>
      </c>
    </row>
    <row r="312" spans="1:4" ht="15.75">
      <c r="A312" s="240" t="s">
        <v>834</v>
      </c>
      <c r="B312" s="244" t="s">
        <v>847</v>
      </c>
      <c r="C312" s="238" t="s">
        <v>822</v>
      </c>
      <c r="D312" s="246" t="s">
        <v>864</v>
      </c>
    </row>
    <row r="313" spans="1:4" ht="15.75">
      <c r="A313" s="240" t="s">
        <v>834</v>
      </c>
      <c r="B313" s="244" t="s">
        <v>848</v>
      </c>
      <c r="C313" s="238" t="s">
        <v>823</v>
      </c>
      <c r="D313" s="246" t="s">
        <v>865</v>
      </c>
    </row>
    <row r="314" spans="1:4" ht="15.75">
      <c r="A314" s="240" t="s">
        <v>834</v>
      </c>
      <c r="B314" s="244" t="s">
        <v>849</v>
      </c>
      <c r="C314" s="238" t="s">
        <v>824</v>
      </c>
      <c r="D314" s="246" t="s">
        <v>866</v>
      </c>
    </row>
    <row r="315" spans="1:4" ht="15.75">
      <c r="A315" s="240" t="s">
        <v>303</v>
      </c>
      <c r="B315" s="244" t="s">
        <v>850</v>
      </c>
      <c r="C315" s="238" t="s">
        <v>825</v>
      </c>
      <c r="D315" s="246" t="s">
        <v>867</v>
      </c>
    </row>
    <row r="316" spans="1:4" ht="15.75">
      <c r="A316" s="241" t="s">
        <v>835</v>
      </c>
      <c r="B316" s="244" t="s">
        <v>851</v>
      </c>
      <c r="C316" s="238" t="s">
        <v>826</v>
      </c>
      <c r="D316" s="246" t="s">
        <v>868</v>
      </c>
    </row>
    <row r="317" spans="1:4" ht="15.75">
      <c r="A317" s="242"/>
      <c r="B317" s="244" t="s">
        <v>852</v>
      </c>
      <c r="C317" s="238" t="s">
        <v>827</v>
      </c>
      <c r="D317" s="246"/>
    </row>
    <row r="318" spans="1:4" ht="15.75">
      <c r="A318" s="242" t="s">
        <v>836</v>
      </c>
      <c r="B318" s="244" t="s">
        <v>853</v>
      </c>
      <c r="C318" s="238" t="s">
        <v>828</v>
      </c>
      <c r="D318" s="246" t="s">
        <v>869</v>
      </c>
    </row>
    <row r="319" spans="1:4" ht="15.75">
      <c r="A319" s="242" t="s">
        <v>837</v>
      </c>
      <c r="B319" s="244" t="s">
        <v>854</v>
      </c>
      <c r="C319" s="238" t="s">
        <v>93</v>
      </c>
      <c r="D319" s="246" t="s">
        <v>870</v>
      </c>
    </row>
    <row r="320" spans="1:4" ht="15.75">
      <c r="A320" s="242" t="s">
        <v>838</v>
      </c>
      <c r="B320" s="244" t="s">
        <v>855</v>
      </c>
      <c r="C320" s="238" t="s">
        <v>829</v>
      </c>
      <c r="D320" s="246" t="s">
        <v>871</v>
      </c>
    </row>
    <row r="321" spans="1:4" ht="15.75">
      <c r="A321" s="242" t="s">
        <v>839</v>
      </c>
      <c r="B321" s="244" t="s">
        <v>330</v>
      </c>
      <c r="C321" s="238" t="s">
        <v>251</v>
      </c>
      <c r="D321" s="246" t="s">
        <v>872</v>
      </c>
    </row>
    <row r="322" spans="1:4" ht="15.75">
      <c r="A322" s="242" t="s">
        <v>840</v>
      </c>
      <c r="B322" s="244" t="s">
        <v>856</v>
      </c>
      <c r="C322" s="238" t="s">
        <v>830</v>
      </c>
      <c r="D322" s="246" t="s">
        <v>873</v>
      </c>
    </row>
    <row r="323" spans="1:4" ht="15.75">
      <c r="A323" s="242" t="s">
        <v>291</v>
      </c>
      <c r="B323" s="244" t="s">
        <v>857</v>
      </c>
      <c r="C323" s="238" t="s">
        <v>831</v>
      </c>
      <c r="D323" s="246" t="s">
        <v>874</v>
      </c>
    </row>
    <row r="324" spans="1:4" ht="15.75">
      <c r="A324" s="242" t="s">
        <v>841</v>
      </c>
      <c r="B324" s="244" t="s">
        <v>858</v>
      </c>
      <c r="C324" s="238" t="s">
        <v>832</v>
      </c>
      <c r="D324" s="246" t="s">
        <v>875</v>
      </c>
    </row>
    <row r="325" spans="1:4" ht="15.75">
      <c r="A325" s="242" t="s">
        <v>842</v>
      </c>
      <c r="B325" s="244" t="s">
        <v>859</v>
      </c>
      <c r="C325" s="238" t="s">
        <v>833</v>
      </c>
      <c r="D325" s="246" t="s">
        <v>876</v>
      </c>
    </row>
    <row r="326" spans="1:4" ht="15.75">
      <c r="A326" s="242" t="s">
        <v>843</v>
      </c>
      <c r="B326" s="244" t="s">
        <v>860</v>
      </c>
      <c r="C326" s="238" t="s">
        <v>174</v>
      </c>
      <c r="D326" s="246" t="s">
        <v>877</v>
      </c>
    </row>
    <row r="331" spans="1:4" ht="15.75" thickBot="1">
      <c r="A331" t="s">
        <v>1859</v>
      </c>
      <c r="D331" t="s">
        <v>1860</v>
      </c>
    </row>
    <row r="332" spans="1:4" ht="15.75">
      <c r="A332" s="13" t="s">
        <v>73</v>
      </c>
      <c r="B332" s="13" t="s">
        <v>75</v>
      </c>
      <c r="C332" s="14" t="s">
        <v>77</v>
      </c>
      <c r="D332" s="15" t="s">
        <v>80</v>
      </c>
    </row>
    <row r="333" spans="1:4" ht="15.75" thickBot="1">
      <c r="A333" s="17" t="s">
        <v>74</v>
      </c>
      <c r="B333" s="18" t="s">
        <v>76</v>
      </c>
      <c r="C333" s="18" t="s">
        <v>78</v>
      </c>
      <c r="D333" s="19" t="s">
        <v>79</v>
      </c>
    </row>
    <row r="334" spans="1:4" ht="40.5">
      <c r="A334" s="265" t="s">
        <v>892</v>
      </c>
      <c r="B334" s="266"/>
      <c r="C334" s="267"/>
      <c r="D334" s="268"/>
    </row>
    <row r="335" spans="1:4" ht="20.25">
      <c r="A335" s="269"/>
      <c r="B335" s="270" t="s">
        <v>893</v>
      </c>
      <c r="C335" s="271" t="s">
        <v>894</v>
      </c>
      <c r="D335" s="270" t="s">
        <v>895</v>
      </c>
    </row>
    <row r="336" spans="1:4" ht="20.25">
      <c r="A336" s="269"/>
      <c r="B336" s="270" t="s">
        <v>896</v>
      </c>
      <c r="C336" s="271" t="s">
        <v>897</v>
      </c>
      <c r="D336" s="270" t="s">
        <v>898</v>
      </c>
    </row>
    <row r="337" spans="1:4" ht="20.25">
      <c r="A337" s="269"/>
      <c r="B337" s="270" t="s">
        <v>899</v>
      </c>
      <c r="C337" s="271" t="s">
        <v>900</v>
      </c>
      <c r="D337" s="270" t="s">
        <v>901</v>
      </c>
    </row>
    <row r="338" spans="1:4" ht="20.25">
      <c r="A338" s="269"/>
      <c r="B338" s="270" t="s">
        <v>902</v>
      </c>
      <c r="C338" s="271" t="s">
        <v>903</v>
      </c>
      <c r="D338" s="270" t="s">
        <v>904</v>
      </c>
    </row>
    <row r="339" spans="1:4" ht="20.25">
      <c r="A339" s="269"/>
      <c r="B339" s="270" t="s">
        <v>905</v>
      </c>
      <c r="C339" s="271" t="s">
        <v>906</v>
      </c>
      <c r="D339" s="270" t="s">
        <v>907</v>
      </c>
    </row>
    <row r="340" spans="1:4" ht="20.25">
      <c r="A340" s="269"/>
      <c r="B340" s="270" t="s">
        <v>908</v>
      </c>
      <c r="C340" s="271" t="s">
        <v>909</v>
      </c>
      <c r="D340" s="270" t="s">
        <v>910</v>
      </c>
    </row>
    <row r="341" spans="1:4" ht="20.25">
      <c r="A341" s="269"/>
      <c r="B341" s="270" t="s">
        <v>911</v>
      </c>
      <c r="C341" s="271" t="s">
        <v>912</v>
      </c>
      <c r="D341" s="270" t="s">
        <v>913</v>
      </c>
    </row>
    <row r="342" spans="1:4" ht="20.25">
      <c r="A342" s="269"/>
      <c r="B342" s="270" t="s">
        <v>914</v>
      </c>
      <c r="C342" s="271" t="s">
        <v>912</v>
      </c>
      <c r="D342" s="270" t="s">
        <v>913</v>
      </c>
    </row>
    <row r="343" spans="1:4" ht="20.25">
      <c r="A343" s="269"/>
      <c r="B343" s="270" t="s">
        <v>915</v>
      </c>
      <c r="C343" s="271" t="s">
        <v>916</v>
      </c>
      <c r="D343" s="270" t="s">
        <v>917</v>
      </c>
    </row>
    <row r="344" spans="1:4" ht="20.25">
      <c r="A344" s="269"/>
      <c r="B344" s="270" t="s">
        <v>918</v>
      </c>
      <c r="C344" s="271" t="s">
        <v>178</v>
      </c>
      <c r="D344" s="270" t="s">
        <v>919</v>
      </c>
    </row>
    <row r="345" spans="1:4" ht="20.25">
      <c r="A345" s="269"/>
      <c r="B345" s="270" t="s">
        <v>920</v>
      </c>
      <c r="C345" s="271" t="s">
        <v>921</v>
      </c>
      <c r="D345" s="270" t="s">
        <v>922</v>
      </c>
    </row>
    <row r="346" spans="1:4" ht="20.25">
      <c r="A346" s="269"/>
      <c r="B346" s="270" t="s">
        <v>923</v>
      </c>
      <c r="C346" s="271" t="s">
        <v>924</v>
      </c>
      <c r="D346" s="270" t="s">
        <v>925</v>
      </c>
    </row>
    <row r="347" spans="1:4" ht="20.25">
      <c r="A347" s="269"/>
      <c r="B347" s="270" t="s">
        <v>926</v>
      </c>
      <c r="C347" s="271" t="s">
        <v>927</v>
      </c>
      <c r="D347" s="270" t="s">
        <v>925</v>
      </c>
    </row>
    <row r="348" spans="1:4" ht="20.25">
      <c r="A348" s="269"/>
      <c r="B348" s="270" t="s">
        <v>928</v>
      </c>
      <c r="C348" s="271" t="s">
        <v>927</v>
      </c>
      <c r="D348" s="270" t="s">
        <v>929</v>
      </c>
    </row>
    <row r="349" spans="1:4" ht="20.25">
      <c r="A349" s="269"/>
      <c r="B349" s="270" t="s">
        <v>930</v>
      </c>
      <c r="C349" s="271" t="s">
        <v>927</v>
      </c>
      <c r="D349" s="270" t="s">
        <v>931</v>
      </c>
    </row>
    <row r="350" spans="1:4" ht="20.25">
      <c r="A350" s="269"/>
      <c r="B350" s="270" t="s">
        <v>932</v>
      </c>
      <c r="C350" s="271" t="s">
        <v>933</v>
      </c>
      <c r="D350" s="270" t="s">
        <v>934</v>
      </c>
    </row>
    <row r="351" spans="1:4" ht="20.25">
      <c r="A351" s="269"/>
      <c r="B351" s="270" t="s">
        <v>935</v>
      </c>
      <c r="C351" s="271" t="s">
        <v>936</v>
      </c>
      <c r="D351" s="270" t="s">
        <v>937</v>
      </c>
    </row>
    <row r="352" spans="1:4" ht="20.25">
      <c r="A352" s="269"/>
      <c r="B352" s="270" t="s">
        <v>938</v>
      </c>
      <c r="C352" s="271" t="s">
        <v>939</v>
      </c>
      <c r="D352" s="270" t="s">
        <v>940</v>
      </c>
    </row>
    <row r="353" spans="1:4" ht="20.25">
      <c r="A353" s="269"/>
      <c r="B353" s="270" t="s">
        <v>941</v>
      </c>
      <c r="C353" s="271" t="s">
        <v>942</v>
      </c>
      <c r="D353" s="270" t="s">
        <v>943</v>
      </c>
    </row>
    <row r="354" spans="1:4" ht="20.25">
      <c r="A354" s="269"/>
      <c r="B354" s="270" t="s">
        <v>944</v>
      </c>
      <c r="C354" s="271" t="s">
        <v>945</v>
      </c>
      <c r="D354" s="270" t="s">
        <v>946</v>
      </c>
    </row>
    <row r="355" spans="1:4" ht="20.25">
      <c r="A355" s="269"/>
      <c r="B355" s="270" t="s">
        <v>947</v>
      </c>
      <c r="C355" s="271" t="s">
        <v>948</v>
      </c>
      <c r="D355" s="270" t="s">
        <v>949</v>
      </c>
    </row>
    <row r="356" spans="1:4" ht="20.25">
      <c r="A356" s="269"/>
      <c r="B356" s="270" t="s">
        <v>950</v>
      </c>
      <c r="C356" s="271" t="s">
        <v>951</v>
      </c>
      <c r="D356" s="270" t="s">
        <v>952</v>
      </c>
    </row>
    <row r="357" spans="1:4" ht="20.25">
      <c r="A357" s="269"/>
      <c r="B357" s="270" t="s">
        <v>953</v>
      </c>
      <c r="C357" s="271" t="s">
        <v>954</v>
      </c>
      <c r="D357" s="270" t="s">
        <v>955</v>
      </c>
    </row>
    <row r="358" spans="1:4" ht="20.25">
      <c r="A358" s="269"/>
      <c r="B358" s="270" t="s">
        <v>956</v>
      </c>
      <c r="C358" s="271" t="s">
        <v>948</v>
      </c>
      <c r="D358" s="270" t="s">
        <v>957</v>
      </c>
    </row>
    <row r="359" spans="1:4" ht="20.25">
      <c r="A359" s="269"/>
      <c r="B359" s="270" t="s">
        <v>958</v>
      </c>
      <c r="C359" s="271" t="s">
        <v>959</v>
      </c>
      <c r="D359" s="270" t="s">
        <v>960</v>
      </c>
    </row>
    <row r="360" spans="1:4" ht="20.25">
      <c r="A360" s="269"/>
      <c r="B360" s="270" t="s">
        <v>961</v>
      </c>
      <c r="C360" s="271" t="s">
        <v>962</v>
      </c>
      <c r="D360" s="270" t="s">
        <v>963</v>
      </c>
    </row>
    <row r="361" spans="1:4" ht="20.25">
      <c r="A361" s="269"/>
      <c r="B361" s="270" t="s">
        <v>964</v>
      </c>
      <c r="C361" s="271" t="s">
        <v>965</v>
      </c>
      <c r="D361" s="270" t="s">
        <v>966</v>
      </c>
    </row>
    <row r="362" spans="1:4" ht="20.25">
      <c r="A362" s="269"/>
      <c r="B362" s="270" t="s">
        <v>967</v>
      </c>
      <c r="C362" s="271" t="s">
        <v>948</v>
      </c>
      <c r="D362" s="270" t="s">
        <v>949</v>
      </c>
    </row>
    <row r="363" spans="1:4" ht="20.25">
      <c r="A363" s="269"/>
      <c r="B363" s="270" t="s">
        <v>968</v>
      </c>
      <c r="C363" s="271" t="s">
        <v>969</v>
      </c>
      <c r="D363" s="270" t="s">
        <v>970</v>
      </c>
    </row>
    <row r="364" spans="1:4" ht="20.25">
      <c r="A364" s="269"/>
      <c r="B364" s="270" t="s">
        <v>971</v>
      </c>
      <c r="C364" s="271" t="s">
        <v>972</v>
      </c>
      <c r="D364" s="270" t="s">
        <v>973</v>
      </c>
    </row>
    <row r="365" spans="1:4" ht="20.25">
      <c r="A365" s="269"/>
      <c r="B365" s="270" t="s">
        <v>974</v>
      </c>
      <c r="C365" s="271" t="s">
        <v>975</v>
      </c>
      <c r="D365" s="270" t="s">
        <v>976</v>
      </c>
    </row>
    <row r="366" spans="1:4" ht="20.25">
      <c r="A366" s="269"/>
      <c r="B366" s="270" t="s">
        <v>977</v>
      </c>
      <c r="C366" s="271" t="s">
        <v>978</v>
      </c>
      <c r="D366" s="270" t="s">
        <v>979</v>
      </c>
    </row>
    <row r="367" spans="1:4" ht="20.25">
      <c r="A367" s="269"/>
      <c r="B367" s="270" t="s">
        <v>980</v>
      </c>
      <c r="C367" s="271" t="s">
        <v>981</v>
      </c>
      <c r="D367" s="270" t="s">
        <v>982</v>
      </c>
    </row>
    <row r="368" spans="1:4" ht="20.25">
      <c r="A368" s="269"/>
      <c r="B368" s="270" t="s">
        <v>983</v>
      </c>
      <c r="C368" s="271" t="s">
        <v>984</v>
      </c>
      <c r="D368" s="270" t="s">
        <v>985</v>
      </c>
    </row>
    <row r="369" spans="1:4" ht="24" customHeight="1">
      <c r="A369" s="668" t="s">
        <v>986</v>
      </c>
      <c r="B369" s="669"/>
      <c r="C369" s="669"/>
      <c r="D369" s="670"/>
    </row>
    <row r="370" spans="1:4" ht="20.25">
      <c r="A370" s="269"/>
      <c r="B370" s="272" t="s">
        <v>987</v>
      </c>
      <c r="C370" s="273" t="s">
        <v>988</v>
      </c>
      <c r="D370" s="272" t="s">
        <v>989</v>
      </c>
    </row>
    <row r="371" spans="1:4" ht="20.25">
      <c r="A371" s="269"/>
      <c r="B371" s="272" t="s">
        <v>990</v>
      </c>
      <c r="C371" s="273" t="s">
        <v>991</v>
      </c>
      <c r="D371" s="272" t="s">
        <v>989</v>
      </c>
    </row>
    <row r="372" spans="1:4" ht="20.25">
      <c r="A372" s="269"/>
      <c r="B372" s="272" t="s">
        <v>992</v>
      </c>
      <c r="C372" s="273" t="s">
        <v>991</v>
      </c>
      <c r="D372" s="272" t="s">
        <v>993</v>
      </c>
    </row>
    <row r="373" spans="1:4" ht="20.25">
      <c r="A373" s="269"/>
      <c r="B373" s="272" t="s">
        <v>994</v>
      </c>
      <c r="C373" s="273" t="s">
        <v>995</v>
      </c>
      <c r="D373" s="272" t="s">
        <v>996</v>
      </c>
    </row>
    <row r="374" spans="1:4" ht="20.25">
      <c r="A374" s="269"/>
      <c r="B374" s="272" t="s">
        <v>997</v>
      </c>
      <c r="C374" s="273" t="s">
        <v>998</v>
      </c>
      <c r="D374" s="272" t="s">
        <v>999</v>
      </c>
    </row>
    <row r="375" spans="1:4" ht="20.25">
      <c r="A375" s="269"/>
      <c r="B375" s="272" t="s">
        <v>1000</v>
      </c>
      <c r="C375" s="273" t="s">
        <v>1001</v>
      </c>
      <c r="D375" s="272" t="s">
        <v>1002</v>
      </c>
    </row>
    <row r="376" spans="1:4" ht="20.25">
      <c r="A376" s="269"/>
      <c r="B376" s="272" t="s">
        <v>1003</v>
      </c>
      <c r="C376" s="273" t="s">
        <v>1004</v>
      </c>
      <c r="D376" s="272" t="s">
        <v>1005</v>
      </c>
    </row>
    <row r="377" spans="1:4" ht="20.25">
      <c r="A377" s="269"/>
      <c r="B377" s="272" t="s">
        <v>1006</v>
      </c>
      <c r="C377" s="273" t="s">
        <v>1007</v>
      </c>
      <c r="D377" s="272" t="s">
        <v>1008</v>
      </c>
    </row>
    <row r="378" spans="1:4" ht="20.25">
      <c r="A378" s="269"/>
      <c r="B378" s="272" t="s">
        <v>1009</v>
      </c>
      <c r="C378" s="273" t="s">
        <v>1010</v>
      </c>
      <c r="D378" s="272" t="s">
        <v>1011</v>
      </c>
    </row>
    <row r="379" spans="1:4" ht="20.25">
      <c r="A379" s="269"/>
      <c r="B379" s="272" t="s">
        <v>1012</v>
      </c>
      <c r="C379" s="273" t="s">
        <v>1013</v>
      </c>
      <c r="D379" s="272" t="s">
        <v>1014</v>
      </c>
    </row>
    <row r="380" spans="1:4" ht="20.25">
      <c r="A380" s="269"/>
      <c r="B380" s="272" t="s">
        <v>1015</v>
      </c>
      <c r="C380" s="273" t="s">
        <v>174</v>
      </c>
      <c r="D380" s="272" t="s">
        <v>1016</v>
      </c>
    </row>
    <row r="381" spans="1:4" ht="20.25">
      <c r="A381" s="269"/>
      <c r="B381" s="272" t="s">
        <v>1017</v>
      </c>
      <c r="C381" s="273" t="s">
        <v>1018</v>
      </c>
      <c r="D381" s="272" t="s">
        <v>1019</v>
      </c>
    </row>
    <row r="382" spans="1:4" ht="20.25">
      <c r="A382" s="269"/>
      <c r="B382" s="272" t="s">
        <v>1020</v>
      </c>
      <c r="C382" s="273" t="s">
        <v>1021</v>
      </c>
      <c r="D382" s="272" t="s">
        <v>1022</v>
      </c>
    </row>
    <row r="383" spans="1:4" ht="20.25">
      <c r="A383" s="269"/>
      <c r="B383" s="272" t="s">
        <v>1023</v>
      </c>
      <c r="C383" s="273" t="s">
        <v>1024</v>
      </c>
      <c r="D383" s="272" t="s">
        <v>982</v>
      </c>
    </row>
    <row r="384" spans="1:4" ht="20.25">
      <c r="A384" s="269" t="s">
        <v>1025</v>
      </c>
      <c r="B384" s="272"/>
      <c r="C384" s="273"/>
      <c r="D384" s="272"/>
    </row>
    <row r="385" spans="1:4" ht="20.25">
      <c r="A385" s="269"/>
      <c r="B385" s="270" t="s">
        <v>1026</v>
      </c>
      <c r="C385" s="271" t="s">
        <v>1027</v>
      </c>
      <c r="D385" s="270" t="s">
        <v>1028</v>
      </c>
    </row>
    <row r="386" spans="1:4" ht="16.5">
      <c r="A386" s="274"/>
      <c r="B386" s="270" t="s">
        <v>1029</v>
      </c>
      <c r="C386" s="271" t="s">
        <v>1030</v>
      </c>
      <c r="D386" s="270" t="s">
        <v>1031</v>
      </c>
    </row>
    <row r="387" spans="1:4" ht="16.5">
      <c r="A387" s="275"/>
      <c r="B387" s="270" t="s">
        <v>1032</v>
      </c>
      <c r="C387" s="271" t="s">
        <v>1033</v>
      </c>
      <c r="D387" s="270" t="s">
        <v>1034</v>
      </c>
    </row>
    <row r="388" spans="1:4" ht="16.5">
      <c r="A388" s="275"/>
      <c r="B388" s="270" t="s">
        <v>1035</v>
      </c>
      <c r="C388" s="271" t="s">
        <v>1036</v>
      </c>
      <c r="D388" s="270" t="s">
        <v>1037</v>
      </c>
    </row>
    <row r="389" spans="1:4" ht="16.5">
      <c r="A389" s="275"/>
      <c r="B389" s="270" t="s">
        <v>1038</v>
      </c>
      <c r="C389" s="271" t="s">
        <v>1036</v>
      </c>
      <c r="D389" s="270" t="s">
        <v>1039</v>
      </c>
    </row>
    <row r="390" spans="1:4" ht="16.5">
      <c r="A390" s="274"/>
      <c r="B390" s="270" t="s">
        <v>1040</v>
      </c>
      <c r="C390" s="271" t="s">
        <v>1036</v>
      </c>
      <c r="D390" s="270" t="s">
        <v>1041</v>
      </c>
    </row>
    <row r="391" spans="1:4" ht="16.5">
      <c r="A391" s="275"/>
      <c r="B391" s="276"/>
      <c r="C391" s="277"/>
      <c r="D391" s="277"/>
    </row>
    <row r="392" spans="1:4" ht="16.5">
      <c r="A392" s="275"/>
      <c r="B392" s="276"/>
      <c r="C392" s="277"/>
      <c r="D392" s="277"/>
    </row>
    <row r="393" spans="1:4" ht="16.5">
      <c r="A393" s="275"/>
      <c r="B393" s="276"/>
      <c r="C393" s="277"/>
      <c r="D393" s="277"/>
    </row>
    <row r="394" spans="1:4" ht="20.25">
      <c r="A394" s="269" t="s">
        <v>1042</v>
      </c>
      <c r="B394" s="276"/>
      <c r="C394" s="277"/>
      <c r="D394" s="277"/>
    </row>
    <row r="395" spans="1:4" ht="20.25">
      <c r="A395" s="269"/>
      <c r="B395" s="278" t="s">
        <v>1043</v>
      </c>
      <c r="C395" s="279" t="s">
        <v>237</v>
      </c>
      <c r="D395" s="278" t="s">
        <v>1044</v>
      </c>
    </row>
    <row r="396" spans="1:4" ht="20.25">
      <c r="A396" s="269"/>
      <c r="B396" s="278" t="s">
        <v>1045</v>
      </c>
      <c r="C396" s="279" t="s">
        <v>237</v>
      </c>
      <c r="D396" s="278" t="s">
        <v>1046</v>
      </c>
    </row>
    <row r="397" spans="1:4" ht="20.25">
      <c r="A397" s="269"/>
      <c r="B397" s="278" t="s">
        <v>1047</v>
      </c>
      <c r="C397" s="279" t="s">
        <v>1048</v>
      </c>
      <c r="D397" s="278" t="s">
        <v>1049</v>
      </c>
    </row>
    <row r="398" spans="1:4" ht="20.25">
      <c r="A398" s="269"/>
      <c r="B398" s="278" t="s">
        <v>1050</v>
      </c>
      <c r="C398" s="279" t="s">
        <v>237</v>
      </c>
      <c r="D398" s="278" t="s">
        <v>1051</v>
      </c>
    </row>
    <row r="399" spans="1:4" ht="20.25">
      <c r="A399" s="269"/>
      <c r="B399" s="278" t="s">
        <v>1052</v>
      </c>
      <c r="C399" s="279" t="s">
        <v>1053</v>
      </c>
      <c r="D399" s="278" t="s">
        <v>1054</v>
      </c>
    </row>
    <row r="400" spans="1:4" ht="20.25">
      <c r="A400" s="269"/>
      <c r="B400" s="278" t="s">
        <v>1055</v>
      </c>
      <c r="C400" s="279" t="s">
        <v>1056</v>
      </c>
      <c r="D400" s="278" t="s">
        <v>1057</v>
      </c>
    </row>
    <row r="401" spans="1:4" ht="20.25">
      <c r="A401" s="269"/>
      <c r="B401" s="278" t="s">
        <v>1058</v>
      </c>
      <c r="C401" s="279" t="s">
        <v>1059</v>
      </c>
      <c r="D401" s="278" t="s">
        <v>1060</v>
      </c>
    </row>
    <row r="402" spans="1:4" ht="20.25">
      <c r="A402" s="269"/>
      <c r="B402" s="278" t="s">
        <v>1061</v>
      </c>
      <c r="C402" s="279" t="s">
        <v>1062</v>
      </c>
      <c r="D402" s="278" t="s">
        <v>1063</v>
      </c>
    </row>
    <row r="403" spans="1:4" ht="20.25">
      <c r="A403" s="269"/>
      <c r="B403" s="278" t="s">
        <v>1064</v>
      </c>
      <c r="C403" s="279" t="s">
        <v>1065</v>
      </c>
      <c r="D403" s="278" t="s">
        <v>1063</v>
      </c>
    </row>
    <row r="404" spans="1:4" ht="20.25">
      <c r="A404" s="269"/>
      <c r="B404" s="278" t="s">
        <v>1066</v>
      </c>
      <c r="C404" s="279" t="s">
        <v>792</v>
      </c>
      <c r="D404" s="278" t="s">
        <v>1067</v>
      </c>
    </row>
    <row r="405" spans="1:4" ht="20.25">
      <c r="A405" s="269"/>
      <c r="B405" s="278" t="s">
        <v>1068</v>
      </c>
      <c r="C405" s="279" t="s">
        <v>792</v>
      </c>
      <c r="D405" s="278" t="s">
        <v>1069</v>
      </c>
    </row>
    <row r="406" spans="1:4" ht="20.25">
      <c r="A406" s="269"/>
      <c r="B406" s="278" t="s">
        <v>1070</v>
      </c>
      <c r="C406" s="279" t="s">
        <v>245</v>
      </c>
      <c r="D406" s="278" t="s">
        <v>1071</v>
      </c>
    </row>
    <row r="407" spans="1:4" ht="20.25">
      <c r="A407" s="269"/>
      <c r="B407" s="278" t="s">
        <v>1072</v>
      </c>
      <c r="C407" s="279" t="s">
        <v>792</v>
      </c>
      <c r="D407" s="278" t="s">
        <v>1073</v>
      </c>
    </row>
    <row r="408" spans="1:4" ht="20.25">
      <c r="A408" s="269"/>
      <c r="B408" s="278" t="s">
        <v>1074</v>
      </c>
      <c r="C408" s="279" t="s">
        <v>792</v>
      </c>
      <c r="D408" s="278" t="s">
        <v>1073</v>
      </c>
    </row>
    <row r="409" spans="1:4" ht="20.25">
      <c r="A409" s="269"/>
      <c r="B409" s="278" t="s">
        <v>1075</v>
      </c>
      <c r="C409" s="279" t="s">
        <v>1076</v>
      </c>
      <c r="D409" s="278" t="s">
        <v>1077</v>
      </c>
    </row>
    <row r="410" spans="1:4" ht="20.25">
      <c r="A410" s="269"/>
      <c r="B410" s="278" t="s">
        <v>1078</v>
      </c>
      <c r="C410" s="279" t="s">
        <v>1076</v>
      </c>
      <c r="D410" s="278" t="s">
        <v>1079</v>
      </c>
    </row>
    <row r="411" spans="1:4" ht="20.25">
      <c r="A411" s="269"/>
      <c r="B411" s="278" t="s">
        <v>1080</v>
      </c>
      <c r="C411" s="279" t="s">
        <v>1081</v>
      </c>
      <c r="D411" s="278" t="s">
        <v>1079</v>
      </c>
    </row>
    <row r="412" spans="1:4" ht="20.25">
      <c r="A412" s="269"/>
      <c r="B412" s="278" t="s">
        <v>1082</v>
      </c>
      <c r="C412" s="279" t="s">
        <v>1083</v>
      </c>
      <c r="D412" s="278" t="s">
        <v>1084</v>
      </c>
    </row>
    <row r="413" spans="1:4" ht="20.25">
      <c r="A413" s="269"/>
      <c r="B413" s="278" t="s">
        <v>1085</v>
      </c>
      <c r="C413" s="279" t="s">
        <v>1086</v>
      </c>
      <c r="D413" s="278" t="s">
        <v>1087</v>
      </c>
    </row>
    <row r="414" spans="1:4" ht="20.25">
      <c r="A414" s="269"/>
      <c r="B414" s="278" t="s">
        <v>1088</v>
      </c>
      <c r="C414" s="279" t="s">
        <v>1089</v>
      </c>
      <c r="D414" s="278" t="s">
        <v>1084</v>
      </c>
    </row>
    <row r="415" spans="1:4" ht="20.25">
      <c r="A415" s="269"/>
      <c r="B415" s="278" t="s">
        <v>1090</v>
      </c>
      <c r="C415" s="279" t="s">
        <v>1091</v>
      </c>
      <c r="D415" s="278" t="s">
        <v>1092</v>
      </c>
    </row>
    <row r="416" spans="1:4" ht="20.25">
      <c r="A416" s="269"/>
      <c r="B416" s="278" t="s">
        <v>1093</v>
      </c>
      <c r="C416" s="279" t="s">
        <v>1094</v>
      </c>
      <c r="D416" s="278" t="s">
        <v>1095</v>
      </c>
    </row>
    <row r="417" spans="1:4" ht="20.25">
      <c r="A417" s="269"/>
      <c r="B417" s="278" t="s">
        <v>1096</v>
      </c>
      <c r="C417" s="279" t="s">
        <v>1097</v>
      </c>
      <c r="D417" s="278" t="s">
        <v>1098</v>
      </c>
    </row>
    <row r="418" spans="1:4" ht="20.25">
      <c r="A418" s="269"/>
      <c r="B418" s="278" t="s">
        <v>1099</v>
      </c>
      <c r="C418" s="279" t="s">
        <v>1100</v>
      </c>
      <c r="D418" s="278" t="s">
        <v>1101</v>
      </c>
    </row>
    <row r="419" spans="1:4" ht="20.25">
      <c r="A419" s="269"/>
      <c r="B419" s="278" t="s">
        <v>1102</v>
      </c>
      <c r="C419" s="279" t="s">
        <v>1100</v>
      </c>
      <c r="D419" s="278" t="s">
        <v>1103</v>
      </c>
    </row>
    <row r="420" spans="1:4" ht="20.25">
      <c r="A420" s="269"/>
      <c r="B420" s="278" t="s">
        <v>1104</v>
      </c>
      <c r="C420" s="279" t="s">
        <v>1100</v>
      </c>
      <c r="D420" s="278" t="s">
        <v>1105</v>
      </c>
    </row>
    <row r="421" spans="1:4" ht="20.25">
      <c r="A421" s="269"/>
      <c r="B421" s="278" t="s">
        <v>1106</v>
      </c>
      <c r="C421" s="279" t="s">
        <v>1100</v>
      </c>
      <c r="D421" s="278" t="s">
        <v>1101</v>
      </c>
    </row>
    <row r="422" spans="1:4" ht="20.25">
      <c r="A422" s="269"/>
      <c r="B422" s="278" t="s">
        <v>1107</v>
      </c>
      <c r="C422" s="279" t="s">
        <v>1108</v>
      </c>
      <c r="D422" s="278" t="s">
        <v>1109</v>
      </c>
    </row>
    <row r="423" spans="1:4" ht="20.25">
      <c r="A423" s="269"/>
      <c r="B423" s="278" t="s">
        <v>1110</v>
      </c>
      <c r="C423" s="279" t="s">
        <v>234</v>
      </c>
      <c r="D423" s="278" t="s">
        <v>1111</v>
      </c>
    </row>
    <row r="424" spans="1:4" ht="20.25">
      <c r="A424" s="269"/>
      <c r="B424" s="278" t="s">
        <v>1112</v>
      </c>
      <c r="C424" s="279" t="s">
        <v>1113</v>
      </c>
      <c r="D424" s="278" t="s">
        <v>1114</v>
      </c>
    </row>
    <row r="425" spans="1:4" ht="20.25">
      <c r="A425" s="269"/>
      <c r="B425" s="278" t="s">
        <v>1115</v>
      </c>
      <c r="C425" s="279" t="s">
        <v>1116</v>
      </c>
      <c r="D425" s="278" t="s">
        <v>1117</v>
      </c>
    </row>
    <row r="426" spans="1:4" ht="20.25">
      <c r="A426" s="269"/>
      <c r="B426" s="278" t="s">
        <v>1118</v>
      </c>
      <c r="C426" s="279" t="s">
        <v>1119</v>
      </c>
      <c r="D426" s="278" t="s">
        <v>1120</v>
      </c>
    </row>
    <row r="427" spans="1:4" ht="20.25">
      <c r="A427" s="269"/>
      <c r="B427" s="278" t="s">
        <v>1121</v>
      </c>
      <c r="C427" s="279" t="s">
        <v>1122</v>
      </c>
      <c r="D427" s="278" t="s">
        <v>1123</v>
      </c>
    </row>
    <row r="428" spans="1:4" ht="20.25">
      <c r="A428" s="269"/>
      <c r="B428" s="278" t="s">
        <v>1124</v>
      </c>
      <c r="C428" s="279" t="s">
        <v>1125</v>
      </c>
      <c r="D428" s="278" t="s">
        <v>1126</v>
      </c>
    </row>
    <row r="429" spans="1:4" ht="20.25">
      <c r="A429" s="269"/>
      <c r="B429" s="278" t="s">
        <v>1127</v>
      </c>
      <c r="C429" s="279" t="s">
        <v>1128</v>
      </c>
      <c r="D429" s="278" t="s">
        <v>1127</v>
      </c>
    </row>
    <row r="430" spans="1:4" ht="20.25">
      <c r="A430" s="269"/>
      <c r="B430" s="278" t="s">
        <v>1129</v>
      </c>
      <c r="C430" s="279" t="s">
        <v>1130</v>
      </c>
      <c r="D430" s="278" t="s">
        <v>1131</v>
      </c>
    </row>
    <row r="431" spans="1:4" ht="20.25">
      <c r="A431" s="269"/>
      <c r="B431" s="278" t="s">
        <v>1132</v>
      </c>
      <c r="C431" s="279" t="s">
        <v>1133</v>
      </c>
      <c r="D431" s="278" t="s">
        <v>1134</v>
      </c>
    </row>
    <row r="432" spans="1:4" ht="20.25">
      <c r="A432" s="269"/>
      <c r="B432" s="278" t="s">
        <v>1135</v>
      </c>
      <c r="C432" s="279" t="s">
        <v>1136</v>
      </c>
      <c r="D432" s="278" t="s">
        <v>1137</v>
      </c>
    </row>
    <row r="433" spans="1:4" ht="20.25">
      <c r="A433" s="269"/>
      <c r="B433" s="278" t="s">
        <v>1138</v>
      </c>
      <c r="C433" s="279" t="s">
        <v>1136</v>
      </c>
      <c r="D433" s="278" t="s">
        <v>1139</v>
      </c>
    </row>
    <row r="434" spans="1:4" ht="16.5">
      <c r="A434" s="275"/>
      <c r="B434" s="278" t="s">
        <v>1140</v>
      </c>
      <c r="C434" s="279" t="s">
        <v>1136</v>
      </c>
      <c r="D434" s="278" t="s">
        <v>1141</v>
      </c>
    </row>
    <row r="435" spans="1:4" ht="16.5">
      <c r="A435" s="275"/>
      <c r="B435" s="278" t="s">
        <v>1142</v>
      </c>
      <c r="C435" s="279" t="s">
        <v>1136</v>
      </c>
      <c r="D435" s="278" t="s">
        <v>1143</v>
      </c>
    </row>
    <row r="436" spans="1:4" ht="16.5">
      <c r="A436" s="275"/>
      <c r="B436" s="278" t="s">
        <v>1144</v>
      </c>
      <c r="C436" s="279" t="s">
        <v>1145</v>
      </c>
      <c r="D436" s="278" t="s">
        <v>1144</v>
      </c>
    </row>
    <row r="437" spans="1:4" ht="16.5">
      <c r="A437" s="275"/>
      <c r="B437" s="278" t="s">
        <v>1146</v>
      </c>
      <c r="C437" s="279" t="s">
        <v>1147</v>
      </c>
      <c r="D437" s="278" t="s">
        <v>1148</v>
      </c>
    </row>
    <row r="438" spans="1:4" ht="16.5">
      <c r="A438" s="275"/>
      <c r="B438" s="278" t="s">
        <v>1149</v>
      </c>
      <c r="C438" s="279" t="s">
        <v>1150</v>
      </c>
      <c r="D438" s="278" t="s">
        <v>1151</v>
      </c>
    </row>
    <row r="439" spans="1:4" ht="16.5">
      <c r="A439" s="275"/>
      <c r="B439" s="278" t="s">
        <v>1152</v>
      </c>
      <c r="C439" s="279" t="s">
        <v>1153</v>
      </c>
      <c r="D439" s="278" t="s">
        <v>1154</v>
      </c>
    </row>
    <row r="440" spans="1:4" ht="16.5">
      <c r="A440" s="275"/>
      <c r="B440" s="278" t="s">
        <v>1155</v>
      </c>
      <c r="C440" s="279" t="s">
        <v>1156</v>
      </c>
      <c r="D440" s="278" t="s">
        <v>1157</v>
      </c>
    </row>
    <row r="441" spans="1:4" ht="20.25">
      <c r="A441" s="269" t="s">
        <v>639</v>
      </c>
      <c r="B441" s="276"/>
      <c r="C441" s="277"/>
      <c r="D441" s="277"/>
    </row>
    <row r="442" spans="1:4" ht="20.25">
      <c r="A442" s="269"/>
      <c r="B442" s="272" t="s">
        <v>1158</v>
      </c>
      <c r="C442" s="273" t="s">
        <v>1159</v>
      </c>
      <c r="D442" s="272" t="s">
        <v>1160</v>
      </c>
    </row>
    <row r="443" spans="1:4" ht="20.25">
      <c r="A443" s="269"/>
      <c r="B443" s="272" t="s">
        <v>1161</v>
      </c>
      <c r="C443" s="273" t="s">
        <v>1159</v>
      </c>
      <c r="D443" s="272" t="s">
        <v>1162</v>
      </c>
    </row>
    <row r="444" spans="1:4" ht="16.5">
      <c r="A444" s="274"/>
      <c r="B444" s="272" t="s">
        <v>1163</v>
      </c>
      <c r="C444" s="273" t="s">
        <v>1159</v>
      </c>
      <c r="D444" s="272" t="s">
        <v>1164</v>
      </c>
    </row>
    <row r="445" spans="1:4" ht="16.5">
      <c r="A445" s="274"/>
      <c r="B445" s="272" t="s">
        <v>1165</v>
      </c>
      <c r="C445" s="273" t="s">
        <v>1159</v>
      </c>
      <c r="D445" s="272" t="s">
        <v>1166</v>
      </c>
    </row>
    <row r="446" spans="1:4" ht="16.5">
      <c r="A446" s="274"/>
      <c r="B446" s="272" t="s">
        <v>1167</v>
      </c>
      <c r="C446" s="273" t="s">
        <v>878</v>
      </c>
      <c r="D446" s="272" t="s">
        <v>1168</v>
      </c>
    </row>
    <row r="447" spans="1:4" ht="16.5">
      <c r="A447" s="275"/>
      <c r="B447" s="272" t="s">
        <v>1169</v>
      </c>
      <c r="C447" s="273" t="s">
        <v>1170</v>
      </c>
      <c r="D447" s="272" t="s">
        <v>1171</v>
      </c>
    </row>
    <row r="448" spans="1:4" ht="16.5">
      <c r="A448" s="275"/>
      <c r="B448" s="272" t="s">
        <v>1172</v>
      </c>
      <c r="C448" s="273" t="s">
        <v>1173</v>
      </c>
      <c r="D448" s="272" t="s">
        <v>1174</v>
      </c>
    </row>
    <row r="449" spans="1:4" ht="20.25">
      <c r="A449" s="269" t="s">
        <v>653</v>
      </c>
      <c r="B449" s="280"/>
      <c r="C449" s="281"/>
      <c r="D449" s="282"/>
    </row>
    <row r="450" spans="1:4" ht="20.25">
      <c r="A450" s="269"/>
      <c r="B450" s="270" t="s">
        <v>1175</v>
      </c>
      <c r="C450" s="271" t="s">
        <v>1176</v>
      </c>
      <c r="D450" s="270" t="s">
        <v>1177</v>
      </c>
    </row>
    <row r="451" spans="1:4" ht="16.5">
      <c r="A451" s="275"/>
      <c r="B451" s="270" t="s">
        <v>1178</v>
      </c>
      <c r="C451" s="271" t="s">
        <v>1176</v>
      </c>
      <c r="D451" s="270" t="s">
        <v>1179</v>
      </c>
    </row>
    <row r="452" spans="1:4" ht="20.25">
      <c r="A452" s="269"/>
      <c r="B452" s="270" t="s">
        <v>1180</v>
      </c>
      <c r="C452" s="271" t="s">
        <v>1181</v>
      </c>
      <c r="D452" s="270" t="s">
        <v>1182</v>
      </c>
    </row>
    <row r="453" spans="1:4">
      <c r="A453" s="283"/>
      <c r="B453" s="270" t="s">
        <v>1183</v>
      </c>
      <c r="C453" s="271" t="s">
        <v>1184</v>
      </c>
      <c r="D453" s="270" t="s">
        <v>1185</v>
      </c>
    </row>
    <row r="454" spans="1:4">
      <c r="A454" s="283"/>
      <c r="B454" s="270" t="s">
        <v>1186</v>
      </c>
      <c r="C454" s="271" t="s">
        <v>1187</v>
      </c>
      <c r="D454" s="270" t="s">
        <v>1188</v>
      </c>
    </row>
    <row r="455" spans="1:4">
      <c r="A455" s="283"/>
      <c r="B455" s="270" t="s">
        <v>1189</v>
      </c>
      <c r="C455" s="271" t="s">
        <v>1190</v>
      </c>
      <c r="D455" s="270" t="s">
        <v>1189</v>
      </c>
    </row>
    <row r="459" spans="1:4" ht="15.75" thickBot="1">
      <c r="A459" t="s">
        <v>1861</v>
      </c>
      <c r="D459" t="s">
        <v>1862</v>
      </c>
    </row>
    <row r="460" spans="1:4" ht="15.75">
      <c r="A460" s="13" t="s">
        <v>73</v>
      </c>
      <c r="B460" s="13" t="s">
        <v>75</v>
      </c>
      <c r="C460" s="14" t="s">
        <v>77</v>
      </c>
      <c r="D460" s="15" t="s">
        <v>80</v>
      </c>
    </row>
    <row r="461" spans="1:4" ht="15.75" thickBot="1">
      <c r="A461" s="17" t="s">
        <v>74</v>
      </c>
      <c r="B461" s="18" t="s">
        <v>76</v>
      </c>
      <c r="C461" s="18" t="s">
        <v>78</v>
      </c>
      <c r="D461" s="19" t="s">
        <v>79</v>
      </c>
    </row>
    <row r="462" spans="1:4" ht="20.25">
      <c r="A462" s="207" t="s">
        <v>710</v>
      </c>
      <c r="B462" s="320"/>
      <c r="C462" s="321"/>
      <c r="D462" s="322"/>
    </row>
    <row r="463" spans="1:4">
      <c r="A463" s="211"/>
      <c r="B463" s="224" t="s">
        <v>1446</v>
      </c>
      <c r="C463" s="211" t="s">
        <v>1225</v>
      </c>
      <c r="D463" s="221" t="s">
        <v>1226</v>
      </c>
    </row>
    <row r="464" spans="1:4">
      <c r="A464" s="211"/>
      <c r="B464" s="323" t="s">
        <v>1227</v>
      </c>
      <c r="C464" s="211" t="s">
        <v>1228</v>
      </c>
      <c r="D464" s="224" t="s">
        <v>1229</v>
      </c>
    </row>
    <row r="465" spans="1:4" ht="16.5">
      <c r="A465" s="215"/>
      <c r="B465" s="323" t="s">
        <v>1230</v>
      </c>
      <c r="C465" s="211" t="s">
        <v>1231</v>
      </c>
      <c r="D465" s="224" t="s">
        <v>1232</v>
      </c>
    </row>
    <row r="466" spans="1:4" ht="16.5">
      <c r="A466" s="215"/>
      <c r="B466" s="323" t="s">
        <v>1233</v>
      </c>
      <c r="C466" s="211" t="s">
        <v>1234</v>
      </c>
      <c r="D466" s="224" t="s">
        <v>1235</v>
      </c>
    </row>
    <row r="467" spans="1:4" ht="16.5">
      <c r="A467" s="216"/>
      <c r="B467" s="323" t="s">
        <v>1236</v>
      </c>
      <c r="C467" s="211" t="s">
        <v>1237</v>
      </c>
      <c r="D467" s="224" t="s">
        <v>1238</v>
      </c>
    </row>
    <row r="468" spans="1:4" ht="16.5">
      <c r="A468" s="215"/>
      <c r="B468" s="323" t="s">
        <v>1239</v>
      </c>
      <c r="C468" s="211" t="s">
        <v>1237</v>
      </c>
      <c r="D468" s="224" t="s">
        <v>1240</v>
      </c>
    </row>
    <row r="469" spans="1:4" ht="16.5">
      <c r="A469" s="215"/>
      <c r="B469" s="323" t="s">
        <v>1241</v>
      </c>
      <c r="C469" s="211" t="s">
        <v>1237</v>
      </c>
      <c r="D469" s="224" t="s">
        <v>1242</v>
      </c>
    </row>
    <row r="470" spans="1:4" ht="16.5">
      <c r="A470" s="215"/>
      <c r="B470" s="219" t="s">
        <v>1243</v>
      </c>
      <c r="C470" s="211" t="s">
        <v>1244</v>
      </c>
      <c r="D470" s="224" t="s">
        <v>1245</v>
      </c>
    </row>
    <row r="471" spans="1:4" ht="20.25">
      <c r="A471" s="207"/>
      <c r="B471" s="323" t="s">
        <v>1246</v>
      </c>
      <c r="C471" s="211" t="s">
        <v>1247</v>
      </c>
      <c r="D471" s="224" t="s">
        <v>1248</v>
      </c>
    </row>
    <row r="472" spans="1:4" ht="16.5">
      <c r="A472" s="215"/>
      <c r="B472" s="323" t="s">
        <v>1249</v>
      </c>
      <c r="C472" s="211" t="s">
        <v>1250</v>
      </c>
      <c r="D472" s="224" t="s">
        <v>1251</v>
      </c>
    </row>
    <row r="473" spans="1:4" ht="16.5">
      <c r="A473" s="215"/>
      <c r="B473" s="323" t="s">
        <v>1252</v>
      </c>
      <c r="C473" s="211" t="s">
        <v>1253</v>
      </c>
      <c r="D473" s="224" t="s">
        <v>1254</v>
      </c>
    </row>
    <row r="474" spans="1:4" ht="16.5">
      <c r="A474" s="215"/>
      <c r="B474" s="323" t="s">
        <v>1255</v>
      </c>
      <c r="C474" s="211" t="s">
        <v>83</v>
      </c>
      <c r="D474" s="224" t="s">
        <v>1256</v>
      </c>
    </row>
    <row r="475" spans="1:4" ht="16.5">
      <c r="A475" s="215"/>
      <c r="B475" s="323" t="s">
        <v>1257</v>
      </c>
      <c r="C475" s="211" t="s">
        <v>1258</v>
      </c>
      <c r="D475" s="224" t="s">
        <v>1259</v>
      </c>
    </row>
    <row r="476" spans="1:4" ht="16.5">
      <c r="A476" s="215"/>
      <c r="B476" s="219" t="s">
        <v>1260</v>
      </c>
      <c r="C476" s="211" t="s">
        <v>1261</v>
      </c>
      <c r="D476" s="224" t="s">
        <v>1262</v>
      </c>
    </row>
    <row r="477" spans="1:4" ht="16.5">
      <c r="A477" s="215"/>
      <c r="B477" s="219" t="s">
        <v>1263</v>
      </c>
      <c r="C477" s="211" t="s">
        <v>1261</v>
      </c>
      <c r="D477" s="224" t="s">
        <v>1264</v>
      </c>
    </row>
    <row r="478" spans="1:4" ht="16.5">
      <c r="A478" s="215"/>
      <c r="B478" s="219" t="s">
        <v>1265</v>
      </c>
      <c r="C478" s="211" t="s">
        <v>1266</v>
      </c>
      <c r="D478" s="224" t="s">
        <v>1267</v>
      </c>
    </row>
    <row r="479" spans="1:4" ht="16.5">
      <c r="A479" s="215"/>
      <c r="B479" s="219" t="s">
        <v>1268</v>
      </c>
      <c r="C479" s="211" t="s">
        <v>1269</v>
      </c>
      <c r="D479" s="224" t="s">
        <v>1270</v>
      </c>
    </row>
    <row r="480" spans="1:4" ht="16.5">
      <c r="A480" s="215"/>
      <c r="B480" s="219" t="s">
        <v>1271</v>
      </c>
      <c r="C480" s="211" t="s">
        <v>1272</v>
      </c>
      <c r="D480" s="224" t="s">
        <v>1273</v>
      </c>
    </row>
    <row r="481" spans="1:4" ht="16.5">
      <c r="A481" s="215"/>
      <c r="B481" s="219" t="s">
        <v>1274</v>
      </c>
      <c r="C481" s="211" t="s">
        <v>1275</v>
      </c>
      <c r="D481" s="224" t="s">
        <v>1276</v>
      </c>
    </row>
    <row r="482" spans="1:4" ht="16.5">
      <c r="A482" s="215"/>
      <c r="B482" s="219" t="s">
        <v>1277</v>
      </c>
      <c r="C482" s="211" t="s">
        <v>1278</v>
      </c>
      <c r="D482" s="224" t="s">
        <v>1279</v>
      </c>
    </row>
    <row r="483" spans="1:4" ht="16.5">
      <c r="A483" s="215"/>
      <c r="B483" s="219" t="s">
        <v>1280</v>
      </c>
      <c r="C483" s="211" t="s">
        <v>1281</v>
      </c>
      <c r="D483" s="224" t="s">
        <v>1282</v>
      </c>
    </row>
    <row r="484" spans="1:4" ht="16.5">
      <c r="A484" s="215"/>
      <c r="B484" s="219" t="s">
        <v>1283</v>
      </c>
      <c r="C484" s="211" t="s">
        <v>1284</v>
      </c>
      <c r="D484" s="224" t="s">
        <v>1285</v>
      </c>
    </row>
    <row r="485" spans="1:4" ht="16.5">
      <c r="A485" s="215"/>
      <c r="B485" s="219" t="s">
        <v>1286</v>
      </c>
      <c r="C485" s="211" t="s">
        <v>1287</v>
      </c>
      <c r="D485" s="224" t="s">
        <v>1288</v>
      </c>
    </row>
    <row r="486" spans="1:4" ht="16.5">
      <c r="A486" s="215"/>
      <c r="B486" s="219" t="s">
        <v>1289</v>
      </c>
      <c r="C486" s="211" t="s">
        <v>1290</v>
      </c>
      <c r="D486" s="224" t="s">
        <v>1291</v>
      </c>
    </row>
    <row r="487" spans="1:4" ht="16.5">
      <c r="A487" s="215"/>
      <c r="B487" s="219" t="s">
        <v>1292</v>
      </c>
      <c r="C487" s="211" t="s">
        <v>1293</v>
      </c>
      <c r="D487" s="224" t="s">
        <v>1294</v>
      </c>
    </row>
    <row r="488" spans="1:4" ht="16.5">
      <c r="A488" s="215"/>
      <c r="B488" s="219" t="s">
        <v>1295</v>
      </c>
      <c r="C488" s="211" t="s">
        <v>1293</v>
      </c>
      <c r="D488" s="224" t="s">
        <v>1296</v>
      </c>
    </row>
    <row r="489" spans="1:4" ht="16.5">
      <c r="A489" s="215"/>
      <c r="B489" s="219" t="s">
        <v>1297</v>
      </c>
      <c r="C489" s="211" t="s">
        <v>1298</v>
      </c>
      <c r="D489" s="224" t="s">
        <v>1299</v>
      </c>
    </row>
    <row r="490" spans="1:4" ht="16.5">
      <c r="A490" s="215"/>
      <c r="B490" s="219" t="s">
        <v>1300</v>
      </c>
      <c r="C490" s="211" t="s">
        <v>1301</v>
      </c>
      <c r="D490" s="224" t="s">
        <v>1302</v>
      </c>
    </row>
    <row r="491" spans="1:4" ht="16.5">
      <c r="A491" s="215"/>
      <c r="B491" s="219" t="s">
        <v>1303</v>
      </c>
      <c r="C491" s="211" t="s">
        <v>1304</v>
      </c>
      <c r="D491" s="224" t="s">
        <v>1305</v>
      </c>
    </row>
    <row r="492" spans="1:4" ht="16.5">
      <c r="A492" s="215"/>
      <c r="B492" s="219" t="s">
        <v>1306</v>
      </c>
      <c r="C492" s="211" t="s">
        <v>1307</v>
      </c>
      <c r="D492" s="324" t="s">
        <v>1308</v>
      </c>
    </row>
    <row r="493" spans="1:4" ht="16.5">
      <c r="A493" s="215"/>
      <c r="B493" s="221" t="s">
        <v>1309</v>
      </c>
      <c r="C493" s="325" t="s">
        <v>1310</v>
      </c>
      <c r="D493" s="224" t="s">
        <v>1311</v>
      </c>
    </row>
    <row r="494" spans="1:4" ht="16.5">
      <c r="A494" s="215"/>
      <c r="B494" s="221" t="s">
        <v>1312</v>
      </c>
      <c r="C494" s="211" t="s">
        <v>1313</v>
      </c>
      <c r="D494" s="224" t="s">
        <v>1314</v>
      </c>
    </row>
    <row r="495" spans="1:4" ht="16.5">
      <c r="A495" s="215"/>
      <c r="B495" s="219" t="s">
        <v>1315</v>
      </c>
      <c r="C495" s="211" t="s">
        <v>1316</v>
      </c>
      <c r="D495" s="224" t="s">
        <v>1317</v>
      </c>
    </row>
    <row r="496" spans="1:4" ht="16.5">
      <c r="A496" s="215"/>
      <c r="B496" s="219" t="s">
        <v>1318</v>
      </c>
      <c r="C496" s="211" t="s">
        <v>1319</v>
      </c>
      <c r="D496" s="224" t="s">
        <v>1320</v>
      </c>
    </row>
    <row r="497" spans="1:4" ht="16.5">
      <c r="A497" s="215"/>
      <c r="B497" s="221" t="s">
        <v>1321</v>
      </c>
      <c r="C497" s="325" t="s">
        <v>1322</v>
      </c>
      <c r="D497" s="221" t="s">
        <v>1323</v>
      </c>
    </row>
    <row r="498" spans="1:4" ht="16.5">
      <c r="A498" s="215"/>
      <c r="B498" s="219" t="s">
        <v>1324</v>
      </c>
      <c r="C498" s="211" t="s">
        <v>1325</v>
      </c>
      <c r="D498" s="224" t="s">
        <v>1326</v>
      </c>
    </row>
    <row r="499" spans="1:4" ht="16.5">
      <c r="A499" s="215"/>
      <c r="B499" s="219" t="s">
        <v>1327</v>
      </c>
      <c r="C499" s="211" t="s">
        <v>1325</v>
      </c>
      <c r="D499" s="224" t="s">
        <v>1328</v>
      </c>
    </row>
    <row r="500" spans="1:4" ht="16.5">
      <c r="A500" s="215"/>
      <c r="B500" s="219" t="s">
        <v>1329</v>
      </c>
      <c r="C500" s="211" t="s">
        <v>1330</v>
      </c>
      <c r="D500" s="224" t="s">
        <v>507</v>
      </c>
    </row>
    <row r="501" spans="1:4" ht="16.5">
      <c r="A501" s="215"/>
      <c r="B501" s="219" t="s">
        <v>1331</v>
      </c>
      <c r="C501" s="211" t="s">
        <v>1332</v>
      </c>
      <c r="D501" s="224" t="s">
        <v>1333</v>
      </c>
    </row>
    <row r="502" spans="1:4" ht="16.5">
      <c r="A502" s="215"/>
      <c r="B502" s="219" t="s">
        <v>1334</v>
      </c>
      <c r="C502" s="211" t="s">
        <v>1335</v>
      </c>
      <c r="D502" s="224" t="s">
        <v>1336</v>
      </c>
    </row>
    <row r="503" spans="1:4" ht="16.5">
      <c r="A503" s="215"/>
      <c r="B503" s="219" t="s">
        <v>1337</v>
      </c>
      <c r="C503" s="211" t="s">
        <v>1338</v>
      </c>
      <c r="D503" s="224" t="s">
        <v>1339</v>
      </c>
    </row>
    <row r="504" spans="1:4" ht="16.5">
      <c r="A504" s="215"/>
      <c r="B504" s="219" t="s">
        <v>1340</v>
      </c>
      <c r="C504" s="211" t="s">
        <v>1341</v>
      </c>
      <c r="D504" s="224" t="s">
        <v>1342</v>
      </c>
    </row>
    <row r="505" spans="1:4" ht="16.5">
      <c r="A505" s="215"/>
      <c r="B505" s="219" t="s">
        <v>1343</v>
      </c>
      <c r="C505" s="211" t="s">
        <v>1344</v>
      </c>
      <c r="D505" s="224" t="s">
        <v>1345</v>
      </c>
    </row>
    <row r="506" spans="1:4" ht="16.5">
      <c r="A506" s="215"/>
      <c r="B506" s="219" t="s">
        <v>1346</v>
      </c>
      <c r="C506" s="211" t="s">
        <v>1347</v>
      </c>
      <c r="D506" s="324" t="s">
        <v>1348</v>
      </c>
    </row>
    <row r="507" spans="1:4" ht="16.5">
      <c r="A507" s="215"/>
      <c r="B507" s="219" t="s">
        <v>1349</v>
      </c>
      <c r="C507" s="211" t="s">
        <v>1350</v>
      </c>
      <c r="D507" s="324" t="s">
        <v>1351</v>
      </c>
    </row>
    <row r="508" spans="1:4" ht="16.5">
      <c r="A508" s="215"/>
      <c r="B508" s="219" t="s">
        <v>395</v>
      </c>
      <c r="C508" s="211" t="s">
        <v>1352</v>
      </c>
      <c r="D508" s="224" t="s">
        <v>1353</v>
      </c>
    </row>
    <row r="509" spans="1:4" ht="16.5">
      <c r="A509" s="215"/>
      <c r="B509" s="219" t="s">
        <v>1354</v>
      </c>
      <c r="C509" s="211" t="s">
        <v>1355</v>
      </c>
      <c r="D509" s="224" t="s">
        <v>1356</v>
      </c>
    </row>
    <row r="510" spans="1:4" ht="16.5">
      <c r="A510" s="215"/>
      <c r="B510" s="219" t="s">
        <v>1357</v>
      </c>
      <c r="C510" s="211" t="s">
        <v>1352</v>
      </c>
      <c r="D510" s="224" t="s">
        <v>1358</v>
      </c>
    </row>
    <row r="511" spans="1:4" ht="16.5">
      <c r="A511" s="215"/>
      <c r="B511" s="219" t="s">
        <v>1359</v>
      </c>
      <c r="C511" s="211" t="s">
        <v>1360</v>
      </c>
      <c r="D511" s="224" t="s">
        <v>1361</v>
      </c>
    </row>
    <row r="512" spans="1:4" ht="16.5">
      <c r="A512" s="215"/>
      <c r="B512" s="219" t="s">
        <v>1358</v>
      </c>
      <c r="C512" s="211" t="s">
        <v>1352</v>
      </c>
      <c r="D512" s="324" t="s">
        <v>1362</v>
      </c>
    </row>
    <row r="513" spans="1:4" ht="16.5">
      <c r="A513" s="215"/>
      <c r="B513" s="219" t="s">
        <v>1363</v>
      </c>
      <c r="C513" s="211" t="s">
        <v>1364</v>
      </c>
      <c r="D513" s="224" t="s">
        <v>1365</v>
      </c>
    </row>
    <row r="514" spans="1:4" ht="16.5">
      <c r="A514" s="215"/>
      <c r="B514" s="219" t="s">
        <v>1366</v>
      </c>
      <c r="C514" s="211" t="s">
        <v>1367</v>
      </c>
      <c r="D514" s="224" t="s">
        <v>1368</v>
      </c>
    </row>
    <row r="515" spans="1:4" ht="16.5">
      <c r="A515" s="215"/>
      <c r="B515" s="219" t="s">
        <v>1369</v>
      </c>
      <c r="C515" s="211" t="s">
        <v>1370</v>
      </c>
      <c r="D515" s="224" t="s">
        <v>1371</v>
      </c>
    </row>
    <row r="516" spans="1:4" ht="16.5">
      <c r="A516" s="215"/>
      <c r="B516" s="219" t="s">
        <v>1372</v>
      </c>
      <c r="C516" s="211" t="s">
        <v>1373</v>
      </c>
      <c r="D516" s="224" t="s">
        <v>1374</v>
      </c>
    </row>
    <row r="517" spans="1:4" ht="16.5">
      <c r="A517" s="215"/>
      <c r="B517" s="219" t="s">
        <v>1375</v>
      </c>
      <c r="C517" s="211" t="s">
        <v>1376</v>
      </c>
      <c r="D517" s="224" t="s">
        <v>1377</v>
      </c>
    </row>
    <row r="518" spans="1:4" ht="16.5">
      <c r="A518" s="215"/>
      <c r="B518" s="219" t="s">
        <v>1378</v>
      </c>
      <c r="C518" s="211" t="s">
        <v>1379</v>
      </c>
      <c r="D518" s="224" t="s">
        <v>1380</v>
      </c>
    </row>
    <row r="519" spans="1:4" ht="16.5">
      <c r="A519" s="215"/>
      <c r="B519" s="219" t="s">
        <v>1381</v>
      </c>
      <c r="C519" s="211" t="s">
        <v>1379</v>
      </c>
      <c r="D519" s="326" t="s">
        <v>1382</v>
      </c>
    </row>
    <row r="520" spans="1:4" ht="16.5">
      <c r="A520" s="215"/>
      <c r="B520" s="219" t="s">
        <v>1383</v>
      </c>
      <c r="C520" s="211" t="s">
        <v>1384</v>
      </c>
      <c r="D520" s="326" t="s">
        <v>1385</v>
      </c>
    </row>
    <row r="521" spans="1:4" ht="16.5">
      <c r="A521" s="215"/>
      <c r="B521" s="219" t="s">
        <v>1386</v>
      </c>
      <c r="C521" s="211" t="s">
        <v>1387</v>
      </c>
      <c r="D521" s="326" t="s">
        <v>1388</v>
      </c>
    </row>
    <row r="522" spans="1:4" ht="16.5">
      <c r="A522" s="215"/>
      <c r="B522" s="219" t="s">
        <v>1389</v>
      </c>
      <c r="C522" s="211" t="s">
        <v>1390</v>
      </c>
      <c r="D522" s="326" t="s">
        <v>1391</v>
      </c>
    </row>
    <row r="523" spans="1:4" ht="16.5">
      <c r="A523" s="215"/>
      <c r="B523" s="219" t="s">
        <v>1392</v>
      </c>
      <c r="C523" s="211" t="s">
        <v>1393</v>
      </c>
      <c r="D523" s="326" t="s">
        <v>1394</v>
      </c>
    </row>
    <row r="524" spans="1:4" ht="16.5">
      <c r="A524" s="215"/>
      <c r="B524" s="219" t="s">
        <v>1395</v>
      </c>
      <c r="C524" s="211" t="s">
        <v>1396</v>
      </c>
      <c r="D524" s="326" t="s">
        <v>1397</v>
      </c>
    </row>
    <row r="525" spans="1:4" ht="16.5">
      <c r="A525" s="215"/>
      <c r="B525" s="219" t="s">
        <v>1398</v>
      </c>
      <c r="C525" s="211" t="s">
        <v>1396</v>
      </c>
      <c r="D525" s="326" t="s">
        <v>1399</v>
      </c>
    </row>
    <row r="526" spans="1:4" ht="16.5">
      <c r="A526" s="215"/>
      <c r="B526" s="219" t="s">
        <v>1400</v>
      </c>
      <c r="C526" s="211" t="s">
        <v>1396</v>
      </c>
      <c r="D526" s="326" t="s">
        <v>1401</v>
      </c>
    </row>
    <row r="527" spans="1:4" ht="16.5">
      <c r="A527" s="215"/>
      <c r="B527" s="219" t="s">
        <v>1402</v>
      </c>
      <c r="C527" s="211" t="s">
        <v>1403</v>
      </c>
      <c r="D527" s="326" t="s">
        <v>1404</v>
      </c>
    </row>
    <row r="528" spans="1:4" ht="16.5">
      <c r="A528" s="215"/>
      <c r="B528" s="219" t="s">
        <v>1405</v>
      </c>
      <c r="C528" s="211" t="s">
        <v>1396</v>
      </c>
      <c r="D528" s="224" t="s">
        <v>1406</v>
      </c>
    </row>
    <row r="529" spans="1:4" ht="16.5">
      <c r="A529" s="215"/>
      <c r="B529" s="219" t="s">
        <v>1407</v>
      </c>
      <c r="C529" s="211" t="s">
        <v>1408</v>
      </c>
      <c r="D529" s="224" t="s">
        <v>1409</v>
      </c>
    </row>
    <row r="530" spans="1:4" ht="16.5">
      <c r="A530" s="215"/>
      <c r="B530" s="219" t="s">
        <v>1410</v>
      </c>
      <c r="C530" s="211" t="s">
        <v>1411</v>
      </c>
      <c r="D530" s="224" t="s">
        <v>1412</v>
      </c>
    </row>
    <row r="531" spans="1:4" ht="16.5">
      <c r="A531" s="215"/>
      <c r="B531" s="219" t="s">
        <v>1413</v>
      </c>
      <c r="C531" s="211" t="s">
        <v>1414</v>
      </c>
      <c r="D531" s="224" t="s">
        <v>1415</v>
      </c>
    </row>
    <row r="532" spans="1:4" ht="16.5">
      <c r="A532" s="215"/>
      <c r="B532" s="224" t="s">
        <v>1416</v>
      </c>
      <c r="C532" s="211" t="s">
        <v>1417</v>
      </c>
      <c r="D532" s="224" t="s">
        <v>1418</v>
      </c>
    </row>
    <row r="533" spans="1:4" ht="16.5">
      <c r="A533" s="215"/>
      <c r="B533" s="224" t="s">
        <v>1419</v>
      </c>
      <c r="C533" s="211" t="s">
        <v>1420</v>
      </c>
      <c r="D533" s="224" t="s">
        <v>1421</v>
      </c>
    </row>
    <row r="534" spans="1:4" ht="16.5">
      <c r="A534" s="215"/>
      <c r="B534" s="224" t="s">
        <v>361</v>
      </c>
      <c r="C534" s="211" t="s">
        <v>684</v>
      </c>
      <c r="D534" s="224" t="s">
        <v>1422</v>
      </c>
    </row>
    <row r="535" spans="1:4" ht="16.5">
      <c r="A535" s="215"/>
      <c r="B535" s="224" t="s">
        <v>1423</v>
      </c>
      <c r="C535" s="211" t="s">
        <v>1313</v>
      </c>
      <c r="D535" s="224" t="s">
        <v>1424</v>
      </c>
    </row>
    <row r="536" spans="1:4">
      <c r="A536" s="327"/>
      <c r="B536" s="224" t="s">
        <v>421</v>
      </c>
      <c r="C536" s="211" t="s">
        <v>1425</v>
      </c>
      <c r="D536" s="224" t="s">
        <v>1426</v>
      </c>
    </row>
    <row r="537" spans="1:4" ht="20.25">
      <c r="A537" s="207" t="s">
        <v>639</v>
      </c>
      <c r="B537" s="323" t="s">
        <v>1427</v>
      </c>
      <c r="C537" s="211" t="s">
        <v>1428</v>
      </c>
      <c r="D537" s="219" t="s">
        <v>843</v>
      </c>
    </row>
    <row r="538" spans="1:4" ht="16.5">
      <c r="A538" s="216"/>
      <c r="B538" s="323" t="s">
        <v>1429</v>
      </c>
      <c r="C538" s="211" t="s">
        <v>1430</v>
      </c>
      <c r="D538" s="219" t="s">
        <v>843</v>
      </c>
    </row>
    <row r="539" spans="1:4" ht="16.5">
      <c r="A539" s="216"/>
      <c r="B539" s="323" t="s">
        <v>1431</v>
      </c>
      <c r="C539" s="211" t="s">
        <v>1432</v>
      </c>
      <c r="D539" s="219" t="s">
        <v>843</v>
      </c>
    </row>
    <row r="540" spans="1:4" ht="16.5">
      <c r="A540" s="215"/>
      <c r="B540" s="323" t="s">
        <v>1433</v>
      </c>
      <c r="C540" s="211" t="s">
        <v>1434</v>
      </c>
      <c r="D540" s="219" t="s">
        <v>843</v>
      </c>
    </row>
    <row r="541" spans="1:4" ht="16.5">
      <c r="A541" s="215"/>
      <c r="B541" s="323" t="s">
        <v>267</v>
      </c>
      <c r="C541" s="211" t="s">
        <v>1435</v>
      </c>
      <c r="D541" s="219" t="s">
        <v>1436</v>
      </c>
    </row>
    <row r="542" spans="1:4" ht="20.25">
      <c r="A542" s="207" t="s">
        <v>653</v>
      </c>
      <c r="B542" s="219"/>
      <c r="C542" s="211"/>
      <c r="D542" s="224"/>
    </row>
    <row r="543" spans="1:4">
      <c r="A543" s="211"/>
      <c r="B543" s="224" t="s">
        <v>1437</v>
      </c>
      <c r="C543" s="211" t="s">
        <v>1438</v>
      </c>
      <c r="D543" s="219" t="s">
        <v>1439</v>
      </c>
    </row>
    <row r="544" spans="1:4">
      <c r="A544" s="211"/>
      <c r="B544" s="224" t="s">
        <v>1440</v>
      </c>
      <c r="C544" s="211" t="s">
        <v>1441</v>
      </c>
      <c r="D544" s="219" t="s">
        <v>1442</v>
      </c>
    </row>
    <row r="545" spans="1:4">
      <c r="A545" s="225"/>
      <c r="B545" s="225" t="s">
        <v>1443</v>
      </c>
      <c r="C545" s="211" t="s">
        <v>1444</v>
      </c>
      <c r="D545" s="219" t="s">
        <v>1445</v>
      </c>
    </row>
    <row r="548" spans="1:4" ht="15.75" thickBot="1">
      <c r="A548" t="s">
        <v>1863</v>
      </c>
      <c r="D548" t="s">
        <v>1916</v>
      </c>
    </row>
    <row r="549" spans="1:4" ht="15.75">
      <c r="A549" s="13" t="s">
        <v>73</v>
      </c>
      <c r="B549" s="13" t="s">
        <v>75</v>
      </c>
      <c r="C549" s="14" t="s">
        <v>77</v>
      </c>
      <c r="D549" s="15" t="s">
        <v>80</v>
      </c>
    </row>
    <row r="550" spans="1:4" ht="15.75" thickBot="1">
      <c r="A550" s="17" t="s">
        <v>74</v>
      </c>
      <c r="B550" s="18" t="s">
        <v>76</v>
      </c>
      <c r="C550" s="18" t="s">
        <v>78</v>
      </c>
      <c r="D550" s="19" t="s">
        <v>79</v>
      </c>
    </row>
    <row r="551" spans="1:4" ht="20.25">
      <c r="A551" s="347" t="s">
        <v>550</v>
      </c>
      <c r="B551" s="348" t="s">
        <v>255</v>
      </c>
      <c r="C551" s="349" t="s">
        <v>1472</v>
      </c>
      <c r="D551" s="350" t="s">
        <v>1473</v>
      </c>
    </row>
    <row r="552" spans="1:4" ht="16.5">
      <c r="A552" s="351"/>
      <c r="B552" s="348" t="s">
        <v>1474</v>
      </c>
      <c r="C552" s="349" t="s">
        <v>1475</v>
      </c>
      <c r="D552" s="350" t="s">
        <v>1476</v>
      </c>
    </row>
    <row r="553" spans="1:4" ht="16.5">
      <c r="A553" s="352"/>
      <c r="B553" s="348" t="s">
        <v>1477</v>
      </c>
      <c r="C553" s="349" t="s">
        <v>1478</v>
      </c>
      <c r="D553" s="350" t="s">
        <v>1479</v>
      </c>
    </row>
    <row r="554" spans="1:4" ht="16.5">
      <c r="A554" s="351"/>
      <c r="B554" s="348" t="s">
        <v>1480</v>
      </c>
      <c r="C554" s="349" t="s">
        <v>1481</v>
      </c>
      <c r="D554" s="350" t="s">
        <v>1482</v>
      </c>
    </row>
    <row r="555" spans="1:4" ht="16.5">
      <c r="A555" s="352"/>
      <c r="B555" s="348" t="s">
        <v>264</v>
      </c>
      <c r="C555" s="349" t="s">
        <v>1483</v>
      </c>
      <c r="D555" s="350" t="s">
        <v>1484</v>
      </c>
    </row>
    <row r="556" spans="1:4" ht="16.5">
      <c r="A556" s="352"/>
      <c r="B556" s="348" t="s">
        <v>1485</v>
      </c>
      <c r="C556" s="349" t="s">
        <v>174</v>
      </c>
      <c r="D556" s="350" t="s">
        <v>1486</v>
      </c>
    </row>
    <row r="557" spans="1:4" ht="16.5">
      <c r="A557" s="352"/>
      <c r="B557" s="348" t="s">
        <v>258</v>
      </c>
      <c r="C557" s="349" t="s">
        <v>1487</v>
      </c>
      <c r="D557" s="350" t="s">
        <v>1488</v>
      </c>
    </row>
    <row r="558" spans="1:4" ht="15.75">
      <c r="A558" s="353"/>
      <c r="B558" s="348" t="s">
        <v>1489</v>
      </c>
      <c r="C558" s="349" t="s">
        <v>175</v>
      </c>
      <c r="D558" s="350" t="s">
        <v>1490</v>
      </c>
    </row>
    <row r="559" spans="1:4" ht="15.75">
      <c r="A559" s="353"/>
      <c r="B559" s="348" t="s">
        <v>1491</v>
      </c>
      <c r="C559" s="349" t="s">
        <v>199</v>
      </c>
      <c r="D559" s="350" t="s">
        <v>1492</v>
      </c>
    </row>
    <row r="560" spans="1:4" ht="15.75">
      <c r="A560" s="353"/>
      <c r="B560" s="348" t="s">
        <v>299</v>
      </c>
      <c r="C560" s="349" t="s">
        <v>186</v>
      </c>
      <c r="D560" s="350" t="s">
        <v>1493</v>
      </c>
    </row>
    <row r="561" spans="1:4" ht="15.75">
      <c r="A561" s="353"/>
      <c r="B561" s="348" t="s">
        <v>272</v>
      </c>
      <c r="C561" s="349" t="s">
        <v>185</v>
      </c>
      <c r="D561" s="350" t="s">
        <v>1494</v>
      </c>
    </row>
    <row r="562" spans="1:4" ht="15.75">
      <c r="A562" s="353"/>
      <c r="B562" s="348" t="s">
        <v>1495</v>
      </c>
      <c r="C562" s="349" t="s">
        <v>1496</v>
      </c>
      <c r="D562" s="350" t="s">
        <v>1497</v>
      </c>
    </row>
    <row r="563" spans="1:4" ht="15.75">
      <c r="A563" s="353"/>
      <c r="B563" s="348" t="s">
        <v>1498</v>
      </c>
      <c r="C563" s="349" t="s">
        <v>205</v>
      </c>
      <c r="D563" s="350" t="s">
        <v>1499</v>
      </c>
    </row>
    <row r="564" spans="1:4" ht="15.75">
      <c r="A564" s="353"/>
      <c r="B564" s="348" t="s">
        <v>1500</v>
      </c>
      <c r="C564" s="349" t="s">
        <v>1501</v>
      </c>
      <c r="D564" s="350" t="s">
        <v>1502</v>
      </c>
    </row>
    <row r="565" spans="1:4" ht="15.75">
      <c r="A565" s="353"/>
      <c r="B565" s="348" t="s">
        <v>1503</v>
      </c>
      <c r="C565" s="349" t="s">
        <v>93</v>
      </c>
      <c r="D565" s="350" t="s">
        <v>1504</v>
      </c>
    </row>
    <row r="566" spans="1:4" ht="15.75">
      <c r="A566" s="353"/>
      <c r="B566" s="348" t="s">
        <v>281</v>
      </c>
      <c r="C566" s="349" t="s">
        <v>1505</v>
      </c>
      <c r="D566" s="350" t="s">
        <v>1506</v>
      </c>
    </row>
    <row r="567" spans="1:4" ht="15.75">
      <c r="A567" s="353"/>
      <c r="B567" s="348" t="s">
        <v>1507</v>
      </c>
      <c r="C567" s="349" t="s">
        <v>879</v>
      </c>
      <c r="D567" s="350" t="s">
        <v>1508</v>
      </c>
    </row>
    <row r="568" spans="1:4" ht="15.75">
      <c r="A568" s="353"/>
      <c r="B568" s="348" t="s">
        <v>256</v>
      </c>
      <c r="C568" s="349" t="s">
        <v>1509</v>
      </c>
      <c r="D568" s="350" t="s">
        <v>1510</v>
      </c>
    </row>
    <row r="569" spans="1:4" ht="15.75">
      <c r="A569" s="353"/>
      <c r="B569" s="348" t="s">
        <v>1511</v>
      </c>
      <c r="C569" s="349" t="s">
        <v>1512</v>
      </c>
      <c r="D569" s="350" t="s">
        <v>1513</v>
      </c>
    </row>
    <row r="570" spans="1:4" ht="15.75">
      <c r="A570" s="353"/>
      <c r="B570" s="348" t="s">
        <v>1514</v>
      </c>
      <c r="C570" s="349" t="s">
        <v>212</v>
      </c>
      <c r="D570" s="350" t="s">
        <v>1515</v>
      </c>
    </row>
    <row r="571" spans="1:4" ht="15.75">
      <c r="A571" s="354"/>
      <c r="B571" s="348" t="s">
        <v>1516</v>
      </c>
      <c r="C571" s="349" t="s">
        <v>1062</v>
      </c>
      <c r="D571" s="350" t="s">
        <v>1517</v>
      </c>
    </row>
    <row r="572" spans="1:4" ht="15.75">
      <c r="A572" s="354"/>
      <c r="B572" s="348" t="s">
        <v>1518</v>
      </c>
      <c r="C572" s="349" t="s">
        <v>1519</v>
      </c>
      <c r="D572" s="350" t="s">
        <v>1520</v>
      </c>
    </row>
    <row r="573" spans="1:4" ht="20.25">
      <c r="A573" s="355"/>
      <c r="B573" s="348" t="s">
        <v>1521</v>
      </c>
      <c r="C573" s="349" t="s">
        <v>1522</v>
      </c>
      <c r="D573" s="350" t="s">
        <v>1523</v>
      </c>
    </row>
    <row r="574" spans="1:4" ht="16.5">
      <c r="A574" s="356"/>
      <c r="B574" s="348" t="s">
        <v>1524</v>
      </c>
      <c r="C574" s="349" t="s">
        <v>1525</v>
      </c>
      <c r="D574" s="350" t="s">
        <v>1526</v>
      </c>
    </row>
    <row r="575" spans="1:4" ht="16.5">
      <c r="A575" s="356"/>
      <c r="B575" s="348" t="s">
        <v>1527</v>
      </c>
      <c r="C575" s="349" t="s">
        <v>1528</v>
      </c>
      <c r="D575" s="350" t="s">
        <v>1529</v>
      </c>
    </row>
    <row r="576" spans="1:4" ht="16.5">
      <c r="A576" s="356"/>
      <c r="B576" s="348" t="s">
        <v>1530</v>
      </c>
      <c r="C576" s="349" t="s">
        <v>229</v>
      </c>
      <c r="D576" s="350" t="s">
        <v>1531</v>
      </c>
    </row>
    <row r="577" spans="1:4" ht="16.5">
      <c r="A577" s="356"/>
      <c r="B577" s="348" t="s">
        <v>275</v>
      </c>
      <c r="C577" s="349" t="s">
        <v>188</v>
      </c>
      <c r="D577" s="350" t="s">
        <v>1532</v>
      </c>
    </row>
    <row r="578" spans="1:4" ht="16.5">
      <c r="A578" s="356"/>
      <c r="B578" s="348" t="s">
        <v>297</v>
      </c>
      <c r="C578" s="349" t="s">
        <v>232</v>
      </c>
      <c r="D578" s="350" t="s">
        <v>1533</v>
      </c>
    </row>
    <row r="579" spans="1:4" ht="20.25">
      <c r="A579" s="355"/>
      <c r="B579" s="348" t="s">
        <v>1534</v>
      </c>
      <c r="C579" s="349" t="s">
        <v>234</v>
      </c>
      <c r="D579" s="350" t="s">
        <v>1535</v>
      </c>
    </row>
    <row r="580" spans="1:4" ht="20.25">
      <c r="A580" s="355"/>
      <c r="B580" s="348" t="s">
        <v>159</v>
      </c>
      <c r="C580" s="349" t="s">
        <v>1536</v>
      </c>
      <c r="D580" s="350" t="s">
        <v>1537</v>
      </c>
    </row>
    <row r="581" spans="1:4" ht="20.25">
      <c r="A581" s="355"/>
      <c r="B581" s="348" t="s">
        <v>1538</v>
      </c>
      <c r="C581" s="349" t="s">
        <v>245</v>
      </c>
      <c r="D581" s="350" t="s">
        <v>1539</v>
      </c>
    </row>
    <row r="582" spans="1:4" ht="15.75">
      <c r="A582" s="225"/>
      <c r="B582" s="348" t="s">
        <v>1540</v>
      </c>
      <c r="C582" s="349" t="s">
        <v>238</v>
      </c>
      <c r="D582" s="350" t="s">
        <v>1541</v>
      </c>
    </row>
    <row r="583" spans="1:4" ht="15.75">
      <c r="A583" s="225"/>
      <c r="B583" s="348" t="s">
        <v>317</v>
      </c>
      <c r="C583" s="349" t="s">
        <v>237</v>
      </c>
      <c r="D583" s="350" t="s">
        <v>1542</v>
      </c>
    </row>
    <row r="584" spans="1:4" ht="15.75">
      <c r="A584" s="225"/>
      <c r="B584" s="348" t="s">
        <v>320</v>
      </c>
      <c r="C584" s="349" t="s">
        <v>1543</v>
      </c>
      <c r="D584" s="350" t="s">
        <v>1544</v>
      </c>
    </row>
    <row r="585" spans="1:4" ht="15.75">
      <c r="A585" s="225"/>
      <c r="B585" s="348" t="s">
        <v>1545</v>
      </c>
      <c r="C585" s="349" t="s">
        <v>1546</v>
      </c>
      <c r="D585" s="350" t="s">
        <v>1547</v>
      </c>
    </row>
    <row r="586" spans="1:4" ht="15.75">
      <c r="A586" s="225"/>
      <c r="B586" s="348" t="s">
        <v>1548</v>
      </c>
      <c r="C586" s="349" t="s">
        <v>1549</v>
      </c>
      <c r="D586" s="350" t="s">
        <v>1550</v>
      </c>
    </row>
    <row r="587" spans="1:4" ht="15.75">
      <c r="A587" s="225"/>
      <c r="B587" s="348" t="s">
        <v>1551</v>
      </c>
      <c r="C587" s="349" t="s">
        <v>243</v>
      </c>
      <c r="D587" s="350" t="s">
        <v>1552</v>
      </c>
    </row>
    <row r="588" spans="1:4" ht="15.75">
      <c r="A588" s="225"/>
      <c r="B588" s="348" t="s">
        <v>324</v>
      </c>
      <c r="C588" s="349" t="s">
        <v>244</v>
      </c>
      <c r="D588" s="350" t="s">
        <v>1553</v>
      </c>
    </row>
    <row r="589" spans="1:4" ht="15.75">
      <c r="A589" s="225"/>
      <c r="B589" s="348" t="s">
        <v>1554</v>
      </c>
      <c r="C589" s="349" t="s">
        <v>1555</v>
      </c>
      <c r="D589" s="350" t="s">
        <v>1556</v>
      </c>
    </row>
    <row r="590" spans="1:4" ht="15.75">
      <c r="A590" s="225"/>
      <c r="B590" s="348" t="s">
        <v>1489</v>
      </c>
      <c r="C590" s="349" t="s">
        <v>1557</v>
      </c>
      <c r="D590" s="350" t="s">
        <v>1558</v>
      </c>
    </row>
    <row r="591" spans="1:4" ht="15.75">
      <c r="A591" s="225"/>
      <c r="B591" s="348" t="s">
        <v>1559</v>
      </c>
      <c r="C591" s="349" t="s">
        <v>1560</v>
      </c>
      <c r="D591" s="350" t="s">
        <v>1561</v>
      </c>
    </row>
    <row r="592" spans="1:4" ht="15.75">
      <c r="A592" s="225"/>
      <c r="B592" s="348" t="s">
        <v>287</v>
      </c>
      <c r="C592" s="349" t="s">
        <v>1562</v>
      </c>
      <c r="D592" s="350" t="s">
        <v>1563</v>
      </c>
    </row>
    <row r="593" spans="1:4" ht="15.75">
      <c r="A593" s="225"/>
      <c r="B593" s="357" t="s">
        <v>1564</v>
      </c>
      <c r="C593" s="358" t="s">
        <v>1565</v>
      </c>
      <c r="D593" s="359" t="s">
        <v>1566</v>
      </c>
    </row>
    <row r="594" spans="1:4" ht="16.5" thickBot="1">
      <c r="A594" s="360"/>
      <c r="B594" s="361" t="s">
        <v>1567</v>
      </c>
      <c r="C594" s="362" t="s">
        <v>1568</v>
      </c>
      <c r="D594" s="363" t="s">
        <v>1569</v>
      </c>
    </row>
    <row r="595" spans="1:4" ht="21" thickTop="1">
      <c r="A595" s="347" t="s">
        <v>609</v>
      </c>
      <c r="B595" s="364" t="s">
        <v>1570</v>
      </c>
      <c r="C595" s="365" t="s">
        <v>1571</v>
      </c>
      <c r="D595" s="366" t="s">
        <v>1572</v>
      </c>
    </row>
    <row r="596" spans="1:4" ht="16.5">
      <c r="A596" s="352"/>
      <c r="B596" s="348" t="s">
        <v>1573</v>
      </c>
      <c r="C596" s="349" t="s">
        <v>193</v>
      </c>
      <c r="D596" s="350" t="s">
        <v>1574</v>
      </c>
    </row>
    <row r="597" spans="1:4" ht="16.5">
      <c r="A597" s="352"/>
      <c r="B597" s="348" t="s">
        <v>1575</v>
      </c>
      <c r="C597" s="349" t="s">
        <v>1576</v>
      </c>
      <c r="D597" s="350" t="s">
        <v>1577</v>
      </c>
    </row>
    <row r="598" spans="1:4" ht="16.5">
      <c r="A598" s="352"/>
      <c r="B598" s="348" t="s">
        <v>1578</v>
      </c>
      <c r="C598" s="349" t="s">
        <v>1579</v>
      </c>
      <c r="D598" s="350" t="s">
        <v>1580</v>
      </c>
    </row>
    <row r="599" spans="1:4" ht="16.5">
      <c r="A599" s="352"/>
      <c r="B599" s="348" t="s">
        <v>265</v>
      </c>
      <c r="C599" s="349" t="s">
        <v>178</v>
      </c>
      <c r="D599" s="350" t="s">
        <v>1581</v>
      </c>
    </row>
    <row r="600" spans="1:4" ht="16.5">
      <c r="A600" s="356"/>
      <c r="B600" s="348" t="s">
        <v>1582</v>
      </c>
      <c r="C600" s="349" t="s">
        <v>1583</v>
      </c>
      <c r="D600" s="350" t="s">
        <v>1584</v>
      </c>
    </row>
    <row r="601" spans="1:4" ht="20.25">
      <c r="A601" s="355"/>
      <c r="B601" s="348" t="s">
        <v>1585</v>
      </c>
      <c r="C601" s="349" t="s">
        <v>241</v>
      </c>
      <c r="D601" s="350" t="s">
        <v>1586</v>
      </c>
    </row>
    <row r="602" spans="1:4" ht="20.25">
      <c r="A602" s="355"/>
      <c r="B602" s="348" t="s">
        <v>127</v>
      </c>
      <c r="C602" s="349" t="s">
        <v>1587</v>
      </c>
      <c r="D602" s="350" t="s">
        <v>129</v>
      </c>
    </row>
    <row r="603" spans="1:4" ht="21" thickBot="1">
      <c r="A603" s="367"/>
      <c r="B603" s="361" t="s">
        <v>1588</v>
      </c>
      <c r="C603" s="362" t="s">
        <v>251</v>
      </c>
      <c r="D603" s="363" t="s">
        <v>1589</v>
      </c>
    </row>
    <row r="604" spans="1:4" ht="21" thickTop="1">
      <c r="A604" s="368" t="s">
        <v>639</v>
      </c>
      <c r="B604" s="348" t="s">
        <v>1590</v>
      </c>
      <c r="C604" s="349" t="s">
        <v>1591</v>
      </c>
      <c r="D604" s="350" t="s">
        <v>1592</v>
      </c>
    </row>
    <row r="605" spans="1:4" ht="21" thickBot="1">
      <c r="A605" s="369"/>
      <c r="B605" s="348" t="s">
        <v>1593</v>
      </c>
      <c r="C605" s="349" t="s">
        <v>180</v>
      </c>
      <c r="D605" s="350" t="s">
        <v>1594</v>
      </c>
    </row>
    <row r="606" spans="1:4" ht="21.75" thickTop="1" thickBot="1">
      <c r="A606" s="370" t="s">
        <v>653</v>
      </c>
      <c r="B606" s="348" t="s">
        <v>1595</v>
      </c>
      <c r="C606" s="349" t="s">
        <v>181</v>
      </c>
      <c r="D606" s="350" t="s">
        <v>1596</v>
      </c>
    </row>
    <row r="607" spans="1:4" ht="15.75" thickTop="1"/>
    <row r="611" spans="1:4" ht="15.75" thickBot="1">
      <c r="A611" t="s">
        <v>1864</v>
      </c>
      <c r="D611" t="s">
        <v>1865</v>
      </c>
    </row>
    <row r="612" spans="1:4" ht="15.75">
      <c r="A612" s="13" t="s">
        <v>73</v>
      </c>
      <c r="B612" s="13" t="s">
        <v>75</v>
      </c>
      <c r="C612" s="14" t="s">
        <v>77</v>
      </c>
      <c r="D612" s="15" t="s">
        <v>80</v>
      </c>
    </row>
    <row r="613" spans="1:4" ht="15.75" thickBot="1">
      <c r="A613" s="17" t="s">
        <v>74</v>
      </c>
      <c r="B613" s="18" t="s">
        <v>76</v>
      </c>
      <c r="C613" s="18" t="s">
        <v>78</v>
      </c>
      <c r="D613" s="19" t="s">
        <v>79</v>
      </c>
    </row>
    <row r="614" spans="1:4" ht="20.25">
      <c r="A614" s="207" t="s">
        <v>1601</v>
      </c>
      <c r="B614" s="266"/>
      <c r="C614" s="267" t="s">
        <v>1602</v>
      </c>
      <c r="D614" s="268"/>
    </row>
    <row r="615" spans="1:4" ht="16.5">
      <c r="A615" s="216"/>
      <c r="B615" s="376" t="s">
        <v>838</v>
      </c>
      <c r="C615" s="377"/>
      <c r="D615" s="378"/>
    </row>
    <row r="616" spans="1:4" ht="16.5">
      <c r="A616" s="216"/>
      <c r="B616" s="377" t="s">
        <v>1603</v>
      </c>
      <c r="C616" s="379" t="s">
        <v>1604</v>
      </c>
      <c r="D616" s="378"/>
    </row>
    <row r="617" spans="1:4" ht="16.5">
      <c r="A617" s="216"/>
      <c r="B617" s="377" t="s">
        <v>1605</v>
      </c>
      <c r="C617" s="380"/>
      <c r="D617" s="378"/>
    </row>
    <row r="618" spans="1:4" ht="16.5">
      <c r="A618" s="216"/>
      <c r="B618" s="377" t="s">
        <v>1606</v>
      </c>
      <c r="C618" s="380"/>
      <c r="D618" s="378"/>
    </row>
    <row r="619" spans="1:4" ht="16.5">
      <c r="A619" s="216"/>
      <c r="B619" s="377" t="s">
        <v>1607</v>
      </c>
      <c r="C619" s="380"/>
      <c r="D619" s="378"/>
    </row>
    <row r="620" spans="1:4" ht="16.5">
      <c r="A620" s="216"/>
      <c r="B620" s="377" t="s">
        <v>1608</v>
      </c>
      <c r="C620" s="380"/>
      <c r="D620" s="378"/>
    </row>
    <row r="621" spans="1:4" ht="16.5">
      <c r="A621" s="216"/>
      <c r="B621" s="377" t="s">
        <v>425</v>
      </c>
      <c r="C621" s="381"/>
      <c r="D621" s="378"/>
    </row>
    <row r="622" spans="1:4" ht="16.5">
      <c r="A622" s="216"/>
      <c r="B622" s="377" t="s">
        <v>387</v>
      </c>
      <c r="C622" s="380" t="s">
        <v>1609</v>
      </c>
      <c r="D622" s="378"/>
    </row>
    <row r="623" spans="1:4" ht="16.5">
      <c r="A623" s="216"/>
      <c r="B623" s="377" t="s">
        <v>405</v>
      </c>
      <c r="C623" s="189" t="s">
        <v>1610</v>
      </c>
      <c r="D623" s="382" t="s">
        <v>1611</v>
      </c>
    </row>
    <row r="624" spans="1:4" ht="16.5">
      <c r="A624" s="216"/>
      <c r="B624" s="377" t="s">
        <v>1612</v>
      </c>
      <c r="C624" s="379"/>
      <c r="D624" s="378"/>
    </row>
    <row r="625" spans="1:4" ht="16.5">
      <c r="A625" s="216"/>
      <c r="B625" s="377" t="s">
        <v>1613</v>
      </c>
      <c r="C625" s="189"/>
      <c r="D625" s="378"/>
    </row>
    <row r="626" spans="1:4" ht="20.25">
      <c r="A626" s="207"/>
      <c r="B626" s="377" t="s">
        <v>1614</v>
      </c>
      <c r="C626" s="189"/>
      <c r="D626" s="378"/>
    </row>
    <row r="627" spans="1:4" ht="16.5">
      <c r="A627" s="216"/>
      <c r="B627" s="377" t="s">
        <v>1615</v>
      </c>
      <c r="C627" s="189"/>
      <c r="D627" s="382"/>
    </row>
    <row r="628" spans="1:4" ht="16.5">
      <c r="A628" s="216"/>
      <c r="B628" s="377" t="s">
        <v>399</v>
      </c>
      <c r="C628" s="189"/>
      <c r="D628" s="382"/>
    </row>
    <row r="629" spans="1:4" ht="16.5">
      <c r="A629" s="216"/>
      <c r="B629" s="377" t="s">
        <v>1616</v>
      </c>
      <c r="C629" s="189"/>
      <c r="D629" s="382"/>
    </row>
    <row r="630" spans="1:4" ht="16.5">
      <c r="A630" s="216"/>
      <c r="B630" s="377" t="s">
        <v>356</v>
      </c>
      <c r="C630" s="189" t="s">
        <v>1307</v>
      </c>
      <c r="D630" s="382" t="s">
        <v>1617</v>
      </c>
    </row>
    <row r="631" spans="1:4" ht="16.5">
      <c r="A631" s="216"/>
      <c r="B631" s="377" t="s">
        <v>1618</v>
      </c>
      <c r="C631" s="189"/>
      <c r="D631" s="382"/>
    </row>
    <row r="632" spans="1:4" ht="16.5">
      <c r="A632" s="216"/>
      <c r="B632" s="377" t="s">
        <v>403</v>
      </c>
      <c r="C632" s="383" t="s">
        <v>1619</v>
      </c>
      <c r="D632" s="382" t="s">
        <v>1336</v>
      </c>
    </row>
    <row r="633" spans="1:4" ht="16.5">
      <c r="A633" s="216"/>
      <c r="B633" s="377" t="s">
        <v>401</v>
      </c>
      <c r="C633" s="384"/>
      <c r="D633" s="382"/>
    </row>
    <row r="634" spans="1:4" ht="16.5">
      <c r="A634" s="216"/>
      <c r="B634" s="377" t="s">
        <v>553</v>
      </c>
      <c r="C634" s="384"/>
      <c r="D634" s="382"/>
    </row>
    <row r="635" spans="1:4" ht="16.5">
      <c r="A635" s="216"/>
      <c r="B635" s="377" t="s">
        <v>1620</v>
      </c>
      <c r="C635" s="384" t="s">
        <v>962</v>
      </c>
      <c r="D635" s="382" t="s">
        <v>1621</v>
      </c>
    </row>
    <row r="636" spans="1:4" ht="16.5">
      <c r="A636" s="216"/>
      <c r="B636" s="377" t="s">
        <v>1622</v>
      </c>
      <c r="C636" s="384"/>
      <c r="D636" s="382"/>
    </row>
    <row r="637" spans="1:4" ht="16.5">
      <c r="A637" s="216"/>
      <c r="B637" s="377" t="s">
        <v>1623</v>
      </c>
      <c r="C637" s="384"/>
      <c r="D637" s="382"/>
    </row>
    <row r="638" spans="1:4" ht="16.5">
      <c r="A638" s="216"/>
      <c r="B638" s="377" t="s">
        <v>159</v>
      </c>
      <c r="C638" s="384"/>
      <c r="D638" s="382"/>
    </row>
    <row r="639" spans="1:4" ht="16.5">
      <c r="A639" s="216"/>
      <c r="B639" s="385" t="s">
        <v>415</v>
      </c>
      <c r="C639" s="386" t="s">
        <v>614</v>
      </c>
      <c r="D639" s="387"/>
    </row>
    <row r="640" spans="1:4" ht="16.5">
      <c r="A640" s="216"/>
      <c r="B640" s="377" t="s">
        <v>419</v>
      </c>
      <c r="C640" s="384" t="s">
        <v>1624</v>
      </c>
      <c r="D640" s="387"/>
    </row>
    <row r="641" spans="1:4" ht="29.25">
      <c r="A641" s="216"/>
      <c r="B641" s="377" t="s">
        <v>1625</v>
      </c>
      <c r="C641" s="384" t="s">
        <v>1626</v>
      </c>
      <c r="D641" s="387"/>
    </row>
    <row r="642" spans="1:4" ht="16.5">
      <c r="A642" s="216"/>
      <c r="B642" s="377" t="s">
        <v>1627</v>
      </c>
      <c r="C642" s="384" t="s">
        <v>1628</v>
      </c>
      <c r="D642" s="388"/>
    </row>
    <row r="643" spans="1:4" ht="16.5">
      <c r="A643" s="216"/>
      <c r="B643" s="385" t="s">
        <v>1629</v>
      </c>
      <c r="C643" s="386" t="s">
        <v>1630</v>
      </c>
      <c r="D643" s="387"/>
    </row>
    <row r="644" spans="1:4" ht="20.25">
      <c r="A644" s="207" t="s">
        <v>1631</v>
      </c>
      <c r="B644" s="385"/>
      <c r="C644" s="267" t="s">
        <v>1602</v>
      </c>
      <c r="D644" s="386"/>
    </row>
    <row r="645" spans="1:4" ht="20.25">
      <c r="A645" s="207"/>
      <c r="B645" s="389" t="s">
        <v>1632</v>
      </c>
      <c r="C645" s="390" t="s">
        <v>1633</v>
      </c>
      <c r="D645" s="391" t="s">
        <v>1634</v>
      </c>
    </row>
    <row r="646" spans="1:4" ht="31.5">
      <c r="A646" s="216"/>
      <c r="B646" s="392" t="s">
        <v>1635</v>
      </c>
      <c r="C646" s="393" t="s">
        <v>1636</v>
      </c>
      <c r="D646" s="394"/>
    </row>
    <row r="647" spans="1:4" ht="16.5">
      <c r="A647" s="216"/>
      <c r="B647" s="392" t="s">
        <v>1637</v>
      </c>
      <c r="C647" s="393" t="s">
        <v>1638</v>
      </c>
      <c r="D647" s="394"/>
    </row>
    <row r="648" spans="1:4" ht="16.5">
      <c r="A648" s="216"/>
      <c r="B648" s="392" t="s">
        <v>1639</v>
      </c>
      <c r="C648" s="393" t="s">
        <v>1640</v>
      </c>
      <c r="D648" s="394"/>
    </row>
    <row r="649" spans="1:4" ht="16.5">
      <c r="A649" s="216"/>
      <c r="B649" s="392"/>
      <c r="C649" s="393"/>
      <c r="D649" s="394"/>
    </row>
    <row r="650" spans="1:4" ht="20.25">
      <c r="A650" s="207" t="s">
        <v>639</v>
      </c>
      <c r="B650" s="389" t="s">
        <v>1641</v>
      </c>
      <c r="C650" s="112" t="s">
        <v>1642</v>
      </c>
      <c r="D650" s="395"/>
    </row>
    <row r="651" spans="1:4" ht="15.75">
      <c r="A651" s="396"/>
      <c r="B651" s="397" t="s">
        <v>1643</v>
      </c>
      <c r="C651" s="398" t="s">
        <v>1644</v>
      </c>
      <c r="D651" s="399"/>
    </row>
    <row r="652" spans="1:4" ht="17.25" thickBot="1">
      <c r="A652" s="216"/>
      <c r="B652" s="400"/>
      <c r="C652" s="401"/>
      <c r="D652" s="399"/>
    </row>
    <row r="653" spans="1:4" ht="30.75" thickBot="1">
      <c r="A653" s="207" t="s">
        <v>653</v>
      </c>
      <c r="B653" s="402" t="s">
        <v>1645</v>
      </c>
      <c r="C653" s="403" t="s">
        <v>1646</v>
      </c>
      <c r="D653" s="221"/>
    </row>
    <row r="658" spans="1:4" ht="15.75" thickBot="1">
      <c r="A658" t="s">
        <v>1866</v>
      </c>
      <c r="D658" t="s">
        <v>1867</v>
      </c>
    </row>
    <row r="659" spans="1:4" ht="15.75">
      <c r="A659" s="13" t="s">
        <v>73</v>
      </c>
      <c r="B659" s="13" t="s">
        <v>75</v>
      </c>
      <c r="C659" s="14" t="s">
        <v>77</v>
      </c>
      <c r="D659" s="15" t="s">
        <v>80</v>
      </c>
    </row>
    <row r="660" spans="1:4" ht="15.75" thickBot="1">
      <c r="A660" s="17" t="s">
        <v>74</v>
      </c>
      <c r="B660" s="18" t="s">
        <v>76</v>
      </c>
      <c r="C660" s="18" t="s">
        <v>78</v>
      </c>
      <c r="D660" s="19" t="s">
        <v>79</v>
      </c>
    </row>
    <row r="661" spans="1:4" ht="22.5" customHeight="1">
      <c r="A661" s="657" t="s">
        <v>1730</v>
      </c>
      <c r="B661" s="658"/>
      <c r="C661" s="658"/>
      <c r="D661" s="659"/>
    </row>
    <row r="662" spans="1:4" ht="22.5" customHeight="1">
      <c r="A662" s="657" t="s">
        <v>550</v>
      </c>
      <c r="B662" s="658"/>
      <c r="C662" s="658"/>
      <c r="D662" s="659"/>
    </row>
    <row r="663" spans="1:4" ht="21.75">
      <c r="A663" s="660" t="s">
        <v>1691</v>
      </c>
      <c r="B663" s="469" t="s">
        <v>1692</v>
      </c>
      <c r="C663" s="470" t="s">
        <v>1693</v>
      </c>
      <c r="D663" s="471" t="s">
        <v>1694</v>
      </c>
    </row>
    <row r="664" spans="1:4" ht="21.75">
      <c r="A664" s="661"/>
      <c r="B664" s="469" t="s">
        <v>1695</v>
      </c>
      <c r="C664" s="472" t="s">
        <v>1696</v>
      </c>
      <c r="D664" s="471" t="s">
        <v>1697</v>
      </c>
    </row>
    <row r="665" spans="1:4" ht="21.75">
      <c r="A665" s="471" t="s">
        <v>1698</v>
      </c>
      <c r="B665" s="473" t="s">
        <v>1422</v>
      </c>
      <c r="C665" s="474" t="s">
        <v>1699</v>
      </c>
      <c r="D665" s="475" t="s">
        <v>1700</v>
      </c>
    </row>
    <row r="666" spans="1:4" ht="21.75">
      <c r="A666" s="660" t="s">
        <v>1701</v>
      </c>
      <c r="B666" s="476" t="s">
        <v>1702</v>
      </c>
      <c r="C666" s="472" t="s">
        <v>1703</v>
      </c>
      <c r="D666" s="471" t="s">
        <v>531</v>
      </c>
    </row>
    <row r="667" spans="1:4" ht="30">
      <c r="A667" s="662"/>
      <c r="B667" s="476" t="s">
        <v>1704</v>
      </c>
      <c r="C667" s="472" t="s">
        <v>1705</v>
      </c>
      <c r="D667" s="471" t="s">
        <v>1706</v>
      </c>
    </row>
    <row r="668" spans="1:4" ht="30">
      <c r="A668" s="661"/>
      <c r="B668" s="476" t="s">
        <v>1707</v>
      </c>
      <c r="C668" s="472" t="s">
        <v>1708</v>
      </c>
      <c r="D668" s="471" t="s">
        <v>1709</v>
      </c>
    </row>
    <row r="669" spans="1:4" ht="21.75">
      <c r="A669" s="471" t="s">
        <v>1710</v>
      </c>
      <c r="B669" s="469" t="s">
        <v>342</v>
      </c>
      <c r="C669" s="472" t="s">
        <v>1711</v>
      </c>
      <c r="D669" s="471" t="s">
        <v>537</v>
      </c>
    </row>
    <row r="670" spans="1:4" ht="21.75">
      <c r="A670" s="471" t="s">
        <v>1712</v>
      </c>
      <c r="B670" s="476" t="s">
        <v>1713</v>
      </c>
      <c r="C670" s="472" t="s">
        <v>1714</v>
      </c>
      <c r="D670" s="471" t="s">
        <v>1715</v>
      </c>
    </row>
    <row r="671" spans="1:4" ht="21.75">
      <c r="A671" s="471" t="s">
        <v>1716</v>
      </c>
      <c r="B671" s="476" t="s">
        <v>1717</v>
      </c>
      <c r="C671" s="472" t="s">
        <v>1718</v>
      </c>
      <c r="D671" s="471" t="s">
        <v>1719</v>
      </c>
    </row>
    <row r="672" spans="1:4" ht="21.75">
      <c r="A672" s="660" t="s">
        <v>1720</v>
      </c>
      <c r="B672" s="476" t="s">
        <v>1721</v>
      </c>
      <c r="C672" s="472" t="s">
        <v>1722</v>
      </c>
      <c r="D672" s="471" t="s">
        <v>536</v>
      </c>
    </row>
    <row r="673" spans="1:4" ht="21.75">
      <c r="A673" s="661"/>
      <c r="B673" s="469" t="s">
        <v>1723</v>
      </c>
      <c r="C673" s="472" t="s">
        <v>1724</v>
      </c>
      <c r="D673" s="471" t="s">
        <v>1725</v>
      </c>
    </row>
    <row r="674" spans="1:4" ht="15.75">
      <c r="A674" s="657" t="s">
        <v>639</v>
      </c>
      <c r="B674" s="658"/>
      <c r="C674" s="658"/>
      <c r="D674" s="659"/>
    </row>
    <row r="675" spans="1:4" ht="30.75">
      <c r="A675" s="471" t="s">
        <v>1726</v>
      </c>
      <c r="B675" s="469" t="s">
        <v>1727</v>
      </c>
      <c r="C675" s="471" t="s">
        <v>1728</v>
      </c>
      <c r="D675" s="477" t="s">
        <v>1729</v>
      </c>
    </row>
    <row r="676" spans="1:4" ht="15.75">
      <c r="A676" s="657" t="s">
        <v>1731</v>
      </c>
      <c r="B676" s="658"/>
      <c r="C676" s="658"/>
      <c r="D676" s="659"/>
    </row>
    <row r="677" spans="1:4" ht="15.75">
      <c r="A677" s="657" t="s">
        <v>550</v>
      </c>
      <c r="B677" s="658"/>
      <c r="C677" s="658"/>
      <c r="D677" s="659"/>
    </row>
    <row r="678" spans="1:4" ht="30.75">
      <c r="A678" s="469" t="s">
        <v>1732</v>
      </c>
      <c r="B678" s="469" t="s">
        <v>1733</v>
      </c>
      <c r="C678" s="468" t="s">
        <v>1734</v>
      </c>
      <c r="D678" s="468" t="s">
        <v>1735</v>
      </c>
    </row>
    <row r="679" spans="1:4" ht="30.75">
      <c r="A679" s="469" t="s">
        <v>1732</v>
      </c>
      <c r="B679" s="469" t="s">
        <v>403</v>
      </c>
      <c r="C679" s="468" t="s">
        <v>1736</v>
      </c>
      <c r="D679" s="468" t="s">
        <v>1737</v>
      </c>
    </row>
    <row r="680" spans="1:4" ht="30.75">
      <c r="A680" s="469" t="s">
        <v>1732</v>
      </c>
      <c r="B680" s="469" t="s">
        <v>1738</v>
      </c>
      <c r="C680" s="468" t="s">
        <v>1411</v>
      </c>
      <c r="D680" s="468" t="s">
        <v>1739</v>
      </c>
    </row>
    <row r="681" spans="1:4" ht="30.75">
      <c r="A681" s="469" t="s">
        <v>1732</v>
      </c>
      <c r="B681" s="469" t="s">
        <v>1740</v>
      </c>
      <c r="C681" s="468" t="s">
        <v>1741</v>
      </c>
      <c r="D681" s="468" t="s">
        <v>1742</v>
      </c>
    </row>
    <row r="682" spans="1:4" ht="30.75">
      <c r="A682" s="469" t="s">
        <v>1732</v>
      </c>
      <c r="B682" s="469" t="s">
        <v>1743</v>
      </c>
      <c r="C682" s="468" t="s">
        <v>1744</v>
      </c>
      <c r="D682" s="468" t="s">
        <v>1745</v>
      </c>
    </row>
    <row r="683" spans="1:4" ht="30.75">
      <c r="A683" s="469" t="s">
        <v>1732</v>
      </c>
      <c r="B683" s="469" t="s">
        <v>1746</v>
      </c>
      <c r="C683" s="468" t="s">
        <v>1747</v>
      </c>
      <c r="D683" s="468" t="s">
        <v>1748</v>
      </c>
    </row>
    <row r="684" spans="1:4" ht="30.75">
      <c r="A684" s="469" t="s">
        <v>1732</v>
      </c>
      <c r="B684" s="469" t="s">
        <v>1749</v>
      </c>
      <c r="C684" s="468" t="s">
        <v>1609</v>
      </c>
      <c r="D684" s="468" t="s">
        <v>1750</v>
      </c>
    </row>
    <row r="685" spans="1:4" ht="30.75">
      <c r="A685" s="469" t="s">
        <v>1732</v>
      </c>
      <c r="B685" s="469" t="s">
        <v>1751</v>
      </c>
      <c r="C685" s="468" t="s">
        <v>1752</v>
      </c>
      <c r="D685" s="468" t="s">
        <v>1753</v>
      </c>
    </row>
    <row r="686" spans="1:4" ht="30.75">
      <c r="A686" s="469" t="s">
        <v>1732</v>
      </c>
      <c r="B686" s="469" t="s">
        <v>1754</v>
      </c>
      <c r="C686" s="468" t="s">
        <v>1755</v>
      </c>
      <c r="D686" s="468" t="s">
        <v>1756</v>
      </c>
    </row>
    <row r="687" spans="1:4" ht="15.75">
      <c r="A687" s="657" t="s">
        <v>609</v>
      </c>
      <c r="B687" s="658"/>
      <c r="C687" s="658"/>
      <c r="D687" s="659"/>
    </row>
    <row r="688" spans="1:4" ht="33">
      <c r="A688" s="479" t="s">
        <v>1757</v>
      </c>
      <c r="B688" s="467" t="s">
        <v>1758</v>
      </c>
      <c r="C688" s="468" t="s">
        <v>614</v>
      </c>
      <c r="D688" s="468" t="s">
        <v>1759</v>
      </c>
    </row>
    <row r="689" spans="1:4" ht="33">
      <c r="A689" s="479" t="s">
        <v>1757</v>
      </c>
      <c r="B689" s="467" t="s">
        <v>1760</v>
      </c>
      <c r="C689" s="468" t="s">
        <v>1761</v>
      </c>
      <c r="D689" s="468" t="s">
        <v>1762</v>
      </c>
    </row>
    <row r="690" spans="1:4" ht="33">
      <c r="A690" s="479" t="s">
        <v>1757</v>
      </c>
      <c r="B690" s="467" t="s">
        <v>1763</v>
      </c>
      <c r="C690" s="468" t="s">
        <v>1764</v>
      </c>
      <c r="D690" s="468" t="s">
        <v>1765</v>
      </c>
    </row>
    <row r="691" spans="1:4" ht="33">
      <c r="A691" s="479" t="s">
        <v>1757</v>
      </c>
      <c r="B691" s="467" t="s">
        <v>1766</v>
      </c>
      <c r="C691" s="468" t="s">
        <v>1767</v>
      </c>
      <c r="D691" s="468" t="s">
        <v>1768</v>
      </c>
    </row>
    <row r="692" spans="1:4" ht="33">
      <c r="A692" s="479" t="s">
        <v>1757</v>
      </c>
      <c r="B692" s="467" t="s">
        <v>1769</v>
      </c>
      <c r="C692" s="468" t="s">
        <v>1770</v>
      </c>
      <c r="D692" s="468" t="s">
        <v>1771</v>
      </c>
    </row>
    <row r="693" spans="1:4" ht="33">
      <c r="A693" s="479" t="s">
        <v>1757</v>
      </c>
      <c r="B693" s="467" t="s">
        <v>1772</v>
      </c>
      <c r="C693" s="468" t="s">
        <v>634</v>
      </c>
      <c r="D693" s="468" t="s">
        <v>1773</v>
      </c>
    </row>
    <row r="694" spans="1:4" ht="33">
      <c r="A694" s="479" t="s">
        <v>1757</v>
      </c>
      <c r="B694" s="467" t="s">
        <v>1774</v>
      </c>
      <c r="C694" s="468" t="s">
        <v>1775</v>
      </c>
      <c r="D694" s="468" t="s">
        <v>1776</v>
      </c>
    </row>
    <row r="695" spans="1:4" ht="15.75">
      <c r="A695" s="657" t="s">
        <v>639</v>
      </c>
      <c r="B695" s="658"/>
      <c r="C695" s="658"/>
      <c r="D695" s="659"/>
    </row>
    <row r="696" spans="1:4" ht="26.25">
      <c r="A696" s="478" t="s">
        <v>639</v>
      </c>
      <c r="B696" s="467" t="s">
        <v>1777</v>
      </c>
      <c r="C696" s="468" t="s">
        <v>1778</v>
      </c>
      <c r="D696" s="468" t="s">
        <v>1779</v>
      </c>
    </row>
    <row r="697" spans="1:4" ht="16.5">
      <c r="A697" s="478" t="s">
        <v>639</v>
      </c>
      <c r="B697" s="467" t="s">
        <v>1780</v>
      </c>
      <c r="C697" s="468" t="s">
        <v>1781</v>
      </c>
      <c r="D697" s="468" t="s">
        <v>1782</v>
      </c>
    </row>
    <row r="698" spans="1:4" ht="16.5">
      <c r="A698" s="479" t="s">
        <v>639</v>
      </c>
      <c r="B698" s="467" t="s">
        <v>1783</v>
      </c>
      <c r="C698" s="468" t="s">
        <v>110</v>
      </c>
      <c r="D698" s="468" t="s">
        <v>1784</v>
      </c>
    </row>
    <row r="699" spans="1:4" ht="16.5">
      <c r="A699" s="479" t="s">
        <v>639</v>
      </c>
      <c r="B699" s="480" t="s">
        <v>1785</v>
      </c>
      <c r="C699" s="468" t="s">
        <v>1786</v>
      </c>
      <c r="D699" s="468" t="s">
        <v>1787</v>
      </c>
    </row>
    <row r="700" spans="1:4" ht="15.75">
      <c r="A700" s="657" t="s">
        <v>653</v>
      </c>
      <c r="B700" s="658"/>
      <c r="C700" s="658"/>
      <c r="D700" s="659"/>
    </row>
    <row r="701" spans="1:4" ht="16.5">
      <c r="A701" s="479" t="s">
        <v>653</v>
      </c>
      <c r="B701" s="480" t="s">
        <v>1788</v>
      </c>
      <c r="C701" s="468" t="s">
        <v>1190</v>
      </c>
      <c r="D701" s="468" t="s">
        <v>1789</v>
      </c>
    </row>
    <row r="702" spans="1:4" ht="16.5">
      <c r="A702" s="479" t="s">
        <v>653</v>
      </c>
      <c r="B702" s="481" t="s">
        <v>1790</v>
      </c>
      <c r="C702" s="481" t="s">
        <v>1791</v>
      </c>
      <c r="D702" s="481" t="s">
        <v>1792</v>
      </c>
    </row>
    <row r="703" spans="1:4">
      <c r="A703" s="481" t="s">
        <v>653</v>
      </c>
      <c r="B703" s="481" t="s">
        <v>1793</v>
      </c>
      <c r="C703" s="481" t="s">
        <v>1176</v>
      </c>
      <c r="D703" s="481" t="s">
        <v>1794</v>
      </c>
    </row>
  </sheetData>
  <mergeCells count="16">
    <mergeCell ref="A242:A247"/>
    <mergeCell ref="A249:A252"/>
    <mergeCell ref="A201:A225"/>
    <mergeCell ref="A227:A240"/>
    <mergeCell ref="A661:D661"/>
    <mergeCell ref="A369:D369"/>
    <mergeCell ref="A677:D677"/>
    <mergeCell ref="A687:D687"/>
    <mergeCell ref="A695:D695"/>
    <mergeCell ref="A700:D700"/>
    <mergeCell ref="A662:D662"/>
    <mergeCell ref="A663:A664"/>
    <mergeCell ref="A666:A668"/>
    <mergeCell ref="A672:A673"/>
    <mergeCell ref="A674:D674"/>
    <mergeCell ref="A676:D6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10 إجمالي الإنتاج السمكي</vt:lpstr>
      <vt:lpstr>ج11-22 انتاج المصايد الطبيعية</vt:lpstr>
      <vt:lpstr>ج23-33 إنتاج الاستزراع السمكي</vt:lpstr>
      <vt:lpstr>ج 34-43 إنتاج المفرخات</vt:lpstr>
      <vt:lpstr>ج 44-54 أهم الأصناف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Mohammed Al-Majzoub</cp:lastModifiedBy>
  <dcterms:created xsi:type="dcterms:W3CDTF">2018-12-02T14:34:47Z</dcterms:created>
  <dcterms:modified xsi:type="dcterms:W3CDTF">2018-12-11T07:18:42Z</dcterms:modified>
</cp:coreProperties>
</file>