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الكتب الاحصائية 2023\الكتاب السمكي 14\"/>
    </mc:Choice>
  </mc:AlternateContent>
  <bookViews>
    <workbookView xWindow="-120" yWindow="-120" windowWidth="24240" windowHeight="13290" activeTab="2"/>
  </bookViews>
  <sheets>
    <sheet name="ج 55 إجمالي الصادرات" sheetId="1" r:id="rId1"/>
    <sheet name="ج 56-70 الصادرات البينية " sheetId="2" r:id="rId2"/>
    <sheet name="ج71-90 الصادرات وفقاً للأصناف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205" i="4"/>
  <c r="F205" i="4"/>
  <c r="D234" i="4" l="1"/>
  <c r="E234" i="4"/>
  <c r="F234" i="4"/>
  <c r="E96" i="2" l="1"/>
  <c r="D96" i="2"/>
  <c r="F269" i="4" l="1"/>
  <c r="E269" i="4"/>
  <c r="F28" i="1" s="1"/>
  <c r="G28" i="1" l="1"/>
  <c r="E283" i="2"/>
  <c r="D283" i="2"/>
  <c r="D281" i="2"/>
  <c r="E261" i="2"/>
  <c r="D261" i="2"/>
  <c r="E242" i="2"/>
  <c r="D242" i="2"/>
  <c r="E217" i="2"/>
  <c r="D217" i="2"/>
  <c r="E197" i="2"/>
  <c r="D197" i="2"/>
  <c r="D180" i="2"/>
  <c r="E180" i="2"/>
  <c r="E166" i="2"/>
  <c r="D166" i="2"/>
  <c r="E145" i="2"/>
  <c r="D145" i="2"/>
  <c r="E129" i="2"/>
  <c r="D129" i="2"/>
  <c r="C106" i="2"/>
  <c r="D106" i="2"/>
  <c r="E106" i="2"/>
  <c r="B106" i="2"/>
  <c r="E81" i="2"/>
  <c r="D81" i="2"/>
  <c r="E59" i="2"/>
  <c r="D59" i="2"/>
  <c r="E16" i="2"/>
  <c r="D16" i="2"/>
  <c r="F14" i="4"/>
  <c r="G10" i="1" s="1"/>
  <c r="E14" i="4"/>
  <c r="F10" i="1" s="1"/>
  <c r="F32" i="4"/>
  <c r="G11" i="1" s="1"/>
  <c r="E32" i="4"/>
  <c r="F11" i="1" s="1"/>
  <c r="F46" i="4"/>
  <c r="G12" i="1" s="1"/>
  <c r="E46" i="4"/>
  <c r="F12" i="1" s="1"/>
  <c r="F62" i="4"/>
  <c r="G13" i="1" s="1"/>
  <c r="E62" i="4"/>
  <c r="F13" i="1" s="1"/>
  <c r="F79" i="4"/>
  <c r="G14" i="1" s="1"/>
  <c r="E79" i="4"/>
  <c r="F14" i="1" s="1"/>
  <c r="E95" i="4"/>
  <c r="F15" i="1" s="1"/>
  <c r="F95" i="4"/>
  <c r="G15" i="1" s="1"/>
  <c r="F110" i="4"/>
  <c r="G16" i="1" s="1"/>
  <c r="E110" i="4"/>
  <c r="F16" i="1" s="1"/>
  <c r="F124" i="4"/>
  <c r="G17" i="1" s="1"/>
  <c r="E124" i="4"/>
  <c r="F17" i="1" s="1"/>
  <c r="F142" i="4"/>
  <c r="G18" i="1" s="1"/>
  <c r="E142" i="4"/>
  <c r="F18" i="1" s="1"/>
  <c r="F157" i="4"/>
  <c r="G19" i="1" s="1"/>
  <c r="E157" i="4"/>
  <c r="F19" i="1" s="1"/>
  <c r="E172" i="4"/>
  <c r="F20" i="1" s="1"/>
  <c r="F172" i="4"/>
  <c r="G20" i="1" s="1"/>
  <c r="F187" i="4"/>
  <c r="G21" i="1" s="1"/>
  <c r="E187" i="4"/>
  <c r="F21" i="1" s="1"/>
  <c r="F220" i="4"/>
  <c r="G25" i="1" s="1"/>
  <c r="E220" i="4"/>
  <c r="F25" i="1" s="1"/>
  <c r="F249" i="4"/>
  <c r="G27" i="1" s="1"/>
  <c r="E249" i="4"/>
  <c r="F27" i="1" s="1"/>
  <c r="F284" i="4"/>
  <c r="G29" i="1" s="1"/>
  <c r="E284" i="4"/>
  <c r="F29" i="1" s="1"/>
  <c r="F302" i="4"/>
  <c r="G30" i="1" s="1"/>
  <c r="E302" i="4"/>
  <c r="F30" i="1" s="1"/>
  <c r="F318" i="4"/>
  <c r="G31" i="1" s="1"/>
  <c r="E316" i="4"/>
  <c r="E318" i="4" s="1"/>
  <c r="F31" i="1" s="1"/>
  <c r="F23" i="1" l="1"/>
  <c r="G23" i="1"/>
  <c r="D318" i="4"/>
  <c r="C318" i="4"/>
  <c r="D302" i="4"/>
  <c r="C302" i="4"/>
  <c r="D284" i="4"/>
  <c r="C284" i="4"/>
  <c r="D269" i="4"/>
  <c r="C269" i="4"/>
  <c r="D249" i="4"/>
  <c r="C249" i="4"/>
  <c r="C234" i="4"/>
  <c r="D220" i="4"/>
  <c r="C220" i="4"/>
  <c r="D187" i="4"/>
  <c r="C187" i="4"/>
  <c r="D172" i="4"/>
  <c r="C172" i="4"/>
  <c r="D157" i="4"/>
  <c r="C157" i="4"/>
  <c r="D142" i="4"/>
  <c r="C142" i="4"/>
  <c r="D124" i="4"/>
  <c r="C124" i="4"/>
  <c r="D110" i="4"/>
  <c r="C110" i="4"/>
  <c r="D95" i="4"/>
  <c r="C95" i="4"/>
  <c r="D79" i="4"/>
  <c r="C79" i="4"/>
  <c r="D62" i="4"/>
  <c r="C62" i="4"/>
  <c r="D46" i="4"/>
  <c r="C46" i="4"/>
  <c r="D32" i="4"/>
  <c r="C32" i="4"/>
  <c r="D14" i="4"/>
  <c r="C14" i="4"/>
  <c r="C166" i="2"/>
  <c r="C242" i="2" l="1"/>
  <c r="B242" i="2"/>
  <c r="B283" i="2"/>
  <c r="C283" i="2"/>
  <c r="B261" i="2"/>
  <c r="C261" i="2"/>
  <c r="C217" i="2"/>
  <c r="B217" i="2"/>
  <c r="B197" i="2"/>
  <c r="C197" i="2"/>
  <c r="B16" i="2" l="1"/>
  <c r="C16" i="2"/>
  <c r="B166" i="2"/>
  <c r="B96" i="2" l="1"/>
  <c r="C96" i="2"/>
  <c r="B81" i="2"/>
  <c r="C81" i="2"/>
  <c r="B59" i="2"/>
  <c r="C59" i="2"/>
  <c r="E32" i="1" l="1"/>
  <c r="D32" i="1"/>
  <c r="C32" i="1"/>
  <c r="B32" i="1"/>
</calcChain>
</file>

<file path=xl/sharedStrings.xml><?xml version="1.0" encoding="utf-8"?>
<sst xmlns="http://schemas.openxmlformats.org/spreadsheetml/2006/main" count="982" uniqueCount="189">
  <si>
    <t>Value (V): Million U.S. Dollar</t>
  </si>
  <si>
    <t>الدولة</t>
  </si>
  <si>
    <t>Country</t>
  </si>
  <si>
    <t>الأردن</t>
  </si>
  <si>
    <t>Jordan</t>
  </si>
  <si>
    <t>الإمارات</t>
  </si>
  <si>
    <t>Emirates</t>
  </si>
  <si>
    <t>البحرين</t>
  </si>
  <si>
    <t>Bahrain</t>
  </si>
  <si>
    <t>تونس</t>
  </si>
  <si>
    <t>Tunisia</t>
  </si>
  <si>
    <t>الجزائر</t>
  </si>
  <si>
    <t>Algeria</t>
  </si>
  <si>
    <t>جزر القمر</t>
  </si>
  <si>
    <t>Comoros</t>
  </si>
  <si>
    <t xml:space="preserve">جيبوتي   </t>
  </si>
  <si>
    <t xml:space="preserve">Djibouti  </t>
  </si>
  <si>
    <t>السعودية</t>
  </si>
  <si>
    <t>Saudi Arabia</t>
  </si>
  <si>
    <t>السودان</t>
  </si>
  <si>
    <t>Sudan</t>
  </si>
  <si>
    <t>سوريا</t>
  </si>
  <si>
    <t>Syria</t>
  </si>
  <si>
    <t xml:space="preserve">الصومال   </t>
  </si>
  <si>
    <t xml:space="preserve">Somalia  </t>
  </si>
  <si>
    <t>العراق</t>
  </si>
  <si>
    <t>Iraq</t>
  </si>
  <si>
    <t>عمان</t>
  </si>
  <si>
    <t>Oman</t>
  </si>
  <si>
    <t>فلسطين</t>
  </si>
  <si>
    <t>Palestine</t>
  </si>
  <si>
    <t>قطر</t>
  </si>
  <si>
    <t>Qatar</t>
  </si>
  <si>
    <t>الكويت</t>
  </si>
  <si>
    <t>Kuwait</t>
  </si>
  <si>
    <t>لبنان</t>
  </si>
  <si>
    <t>Lebanon</t>
  </si>
  <si>
    <t xml:space="preserve">ليبيا    </t>
  </si>
  <si>
    <t xml:space="preserve">Libya  </t>
  </si>
  <si>
    <t xml:space="preserve">مصر  </t>
  </si>
  <si>
    <t xml:space="preserve">Egypt   </t>
  </si>
  <si>
    <t>المغرب</t>
  </si>
  <si>
    <t>Morocco</t>
  </si>
  <si>
    <t>موريتانيا</t>
  </si>
  <si>
    <t>Mauritania</t>
  </si>
  <si>
    <t>اليمن</t>
  </si>
  <si>
    <t>Yemen</t>
  </si>
  <si>
    <t>الجملة</t>
  </si>
  <si>
    <t>Total</t>
  </si>
  <si>
    <t>Value (V): 1000 U.S. Dollar</t>
  </si>
  <si>
    <t>Quantity(Q): Ton</t>
  </si>
  <si>
    <t>الجهة المصدر إليها</t>
  </si>
  <si>
    <t>سلطنة عمان</t>
  </si>
  <si>
    <t>مصر</t>
  </si>
  <si>
    <t xml:space="preserve">الامارات </t>
  </si>
  <si>
    <t>عُمان</t>
  </si>
  <si>
    <t>ليبيا</t>
  </si>
  <si>
    <t>Arab Countries</t>
  </si>
  <si>
    <t xml:space="preserve">قطر </t>
  </si>
  <si>
    <t>الاردن</t>
  </si>
  <si>
    <t>الامارات</t>
  </si>
  <si>
    <t xml:space="preserve">Arab Countries </t>
  </si>
  <si>
    <t>اسم المنتج</t>
  </si>
  <si>
    <t>معلبات سردين وتونه</t>
  </si>
  <si>
    <t>المجموع</t>
  </si>
  <si>
    <t>الاسماك الحية</t>
  </si>
  <si>
    <t xml:space="preserve">الاسماك الطازجة أو المبردة أو المجمدة </t>
  </si>
  <si>
    <t>شرائح الاسماك وغيرها من لحوم الاسماك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</si>
  <si>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</si>
  <si>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</si>
  <si>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</si>
  <si>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</si>
  <si>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</si>
  <si>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</si>
  <si>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</si>
  <si>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 xml:space="preserve">أسماك مفلطحة </t>
  </si>
  <si>
    <t>غ.م</t>
  </si>
  <si>
    <t xml:space="preserve"> Quantity(Q): 1000 M.T.</t>
  </si>
  <si>
    <t>الكمية طن     القيمة الف دولار</t>
  </si>
  <si>
    <t xml:space="preserve">Other Arab Countries </t>
  </si>
  <si>
    <t>الكمية: ألف طن    القيمة : مليون دولار</t>
  </si>
  <si>
    <t>الكمية: طن    القيمة :  ألف دولار</t>
  </si>
  <si>
    <t>مجموع الدول العربية</t>
  </si>
  <si>
    <t xml:space="preserve"> الاسماك الحية</t>
  </si>
  <si>
    <t xml:space="preserve"> الاسماك الطازجة</t>
  </si>
  <si>
    <t xml:space="preserve"> اللافقريات المائية الأخري </t>
  </si>
  <si>
    <t xml:space="preserve"> شرائح الاسماك </t>
  </si>
  <si>
    <t>الاسماك المملحة أو المجففة</t>
  </si>
  <si>
    <t>الرخويات</t>
  </si>
  <si>
    <t>القشريات</t>
  </si>
  <si>
    <t xml:space="preserve">أخطبوط واسماك مفلطحة </t>
  </si>
  <si>
    <t>أسماك السردين</t>
  </si>
  <si>
    <t>أسماك الشبوط</t>
  </si>
  <si>
    <t>اسماك موسى</t>
  </si>
  <si>
    <t>جراد وعقارب البحر</t>
  </si>
  <si>
    <t>سمك بلطى</t>
  </si>
  <si>
    <t xml:space="preserve">عقارب البحر </t>
  </si>
  <si>
    <t>قشريات</t>
  </si>
  <si>
    <t xml:space="preserve">Oman </t>
  </si>
  <si>
    <t xml:space="preserve"> Arab Countries</t>
  </si>
  <si>
    <t>القشريات حية أو طازجة أو مبردة</t>
  </si>
  <si>
    <t xml:space="preserve"> الرخويات حية أو طازجة أو مبرد</t>
  </si>
  <si>
    <t>اسماك اخرى</t>
  </si>
  <si>
    <t>جدول  55 إجمالي صادرات الأسماك</t>
  </si>
  <si>
    <t>TABLE 55 TOTAL FISH  EXPORTS</t>
  </si>
  <si>
    <t>جدول  56    صادرات   الأسماك ( الأردن)</t>
  </si>
  <si>
    <t>TABLE 56  Fish  Exports (Jordan)</t>
  </si>
  <si>
    <t>جدول  57   صادرات الأسماك ( الإمارات)</t>
  </si>
  <si>
    <t>TABLE 57 Fish Exports (Emirates )</t>
  </si>
  <si>
    <t>جدول  58  صادرات الأسماك  (البحرين)</t>
  </si>
  <si>
    <t>TABLE 58 Fish  Exports (Bahrain)</t>
  </si>
  <si>
    <t>جدول  59  صادرات الأسماك  (تونس)</t>
  </si>
  <si>
    <t>TABLE 59 Fish  Exports (Tunisia)</t>
  </si>
  <si>
    <t>جدول  60  صادرات الأسماك  (الجزائر)</t>
  </si>
  <si>
    <t>TABLE 60 Fish   Exports (Algeria)</t>
  </si>
  <si>
    <t>جدول  61  صادرات الأسماك  (جيبوتي)</t>
  </si>
  <si>
    <t xml:space="preserve">TABLE 61 Fish  Exports (Djibouti) </t>
  </si>
  <si>
    <t>جدول  62   صادرات الأسماك  (السعودية)</t>
  </si>
  <si>
    <t>TABLE 62 Fish  Exports (Saudi Arabia)</t>
  </si>
  <si>
    <t>جدول  63  صادرات الأسماك  (السودان)</t>
  </si>
  <si>
    <t>TABLE 63 Fish  Exports (Sudan)</t>
  </si>
  <si>
    <t>جدول  64  صادرات الأسماك  (عُمان)</t>
  </si>
  <si>
    <t>TABLE 64 Fish  Exports (Oman)</t>
  </si>
  <si>
    <t>جدول  65   صادرات الأسماك ( قطر)</t>
  </si>
  <si>
    <t>TABLE 65  Fish  Exports (Qatar)</t>
  </si>
  <si>
    <t>جدول  66  صادرات الأسماك  (الكويت)</t>
  </si>
  <si>
    <t>TABLE 66 Fish  Exports (Kuwait)</t>
  </si>
  <si>
    <t>جدول  67  صادرات الأسماك  (لبنان)</t>
  </si>
  <si>
    <t>TABLE 67 Fish   Exports (Lebanon)</t>
  </si>
  <si>
    <t>جدول 68  صادرات الأسماك  (مصر)</t>
  </si>
  <si>
    <t>TABLE 68 Fish  Exports (Egypt )</t>
  </si>
  <si>
    <t>جدول  69   صادرات الأسماك  (المغرب)</t>
  </si>
  <si>
    <t>TABLE 69 Fish  Exports (Morocco)</t>
  </si>
  <si>
    <t>جدول 70   صادرات الأسماك  (اليمن)</t>
  </si>
  <si>
    <t>TABLE 70 Fish   Exports (Yemen)</t>
  </si>
  <si>
    <t xml:space="preserve">جدول 71  صادرات الأسماك وفقا للأصناف (الأردن) </t>
  </si>
  <si>
    <t>TABLE 71 Fish Exports by Species (Jordan)</t>
  </si>
  <si>
    <t>جدول  72  صادرات الأسماك وفقا للأصناف (الإمارات)</t>
  </si>
  <si>
    <t>TABLE 72 Exports by Species (Emirates)</t>
  </si>
  <si>
    <t>جدول  73 صادرات الأسماك وفقا للأصناف  (البحرين)</t>
  </si>
  <si>
    <t>TABLE 73  Exports by Species (Bahrain)</t>
  </si>
  <si>
    <t>جدول 74  صادرات الأسماك وفقا للأصناف (تونس)</t>
  </si>
  <si>
    <t>TABLE 74 Exports by Species (Tunisia)</t>
  </si>
  <si>
    <t>جدول  75 صادرات الأسماك وفقا للأصناف  (الجزائر)</t>
  </si>
  <si>
    <t>TABLE 75 Exports by Species (Algeria)</t>
  </si>
  <si>
    <t>جدول  76  صادرات الأسماك وفقا للأصناف  (جزر القمر)</t>
  </si>
  <si>
    <t>TABLE 76 Exports by Species (Comoros)</t>
  </si>
  <si>
    <t>جدول  77  صادرات الأسماك وفقا للأصناف  (جيبوتي)</t>
  </si>
  <si>
    <t>TABLE 77 Exports by Species (Djibouti )</t>
  </si>
  <si>
    <t>جدول  78 صادرات الأسماك وفقا للأصناف  (السعودية)</t>
  </si>
  <si>
    <t>TABLE 78 Exports by Species (Saudi Arabia)</t>
  </si>
  <si>
    <t>جدول  79 صادرات الأسماك وفقا للأصناف ( السودان)</t>
  </si>
  <si>
    <t>TABLE 79 Exports by Species (Sudan)</t>
  </si>
  <si>
    <t>جدول  80  صادرات الأسماك وفقا للأصناف (سوريا)</t>
  </si>
  <si>
    <t>TABLE 80 Exports by Species (Syria)</t>
  </si>
  <si>
    <t>جدول  81 صادرات الأسماك وفقا للأصناف (الصومال)</t>
  </si>
  <si>
    <t>TABLE 81 Exports by Species Somalia</t>
  </si>
  <si>
    <t>جدول  82 صادرات الأسماك وفقا للأصناف ( العراق)</t>
  </si>
  <si>
    <t>TABLE 82 Exports by Species (Iraq)</t>
  </si>
  <si>
    <t>جدول  83 صادرات الأسماك وفقا للأصناف (عُمان)</t>
  </si>
  <si>
    <t>TABLE 83 Exports by Species (Oman)</t>
  </si>
  <si>
    <t>جدول  84  صادرات الأسماك وفقا للأصناف (الكويت)</t>
  </si>
  <si>
    <t>TABLE 84 Exports by Species (Kuwait)</t>
  </si>
  <si>
    <t>جدول 85 صادرات الأسماك وفقا للأصناف  (لبنان)</t>
  </si>
  <si>
    <t>TABLE 85 Exports by Species (Lebanon)</t>
  </si>
  <si>
    <t>جدول  86 صادرات الأسماك وفقا للأصناف (ليبيا)</t>
  </si>
  <si>
    <t xml:space="preserve">TABLE 86 Exports by Species (Libya)  </t>
  </si>
  <si>
    <t>جدول  87  صادرات الأسماك وفقا للأصناف (مصر)</t>
  </si>
  <si>
    <t xml:space="preserve">TABLE 87 Exports by Species (Egypt) </t>
  </si>
  <si>
    <t>جدول 88  صادرات الأسماك وفقا للأصناف (المغرب)</t>
  </si>
  <si>
    <t>TABLE 88  Exports by Species (Morocco)</t>
  </si>
  <si>
    <t>جدول  89 صادرات الأسماك وفقا للأصناف (موريتانيا)</t>
  </si>
  <si>
    <t>TABLE 89 Exports by Species (Mauritania)</t>
  </si>
  <si>
    <t>جدول  90  صادرات الأسماك وفقا للأصناف (اليمن)</t>
  </si>
  <si>
    <t>TABLE 90 Exports by Species( Yemen)</t>
  </si>
  <si>
    <t xml:space="preserve"> الأسماك الحية</t>
  </si>
  <si>
    <t xml:space="preserve"> القشريات</t>
  </si>
  <si>
    <t xml:space="preserve"> اللافقريات المائية الأخري</t>
  </si>
  <si>
    <t xml:space="preserve"> شرائح الأسماك وغيرها من لحوم الأسماك الاخري</t>
  </si>
  <si>
    <t>الأسماك المملحة أو المجففة أو المدخنة</t>
  </si>
  <si>
    <t xml:space="preserve">لأسماك الطازجة أو المبردة أو المجمدة </t>
  </si>
  <si>
    <t>Somalia</t>
  </si>
  <si>
    <t>Djibouti</t>
  </si>
  <si>
    <t>Egypt</t>
  </si>
  <si>
    <t>Libya, State of</t>
  </si>
  <si>
    <t>United Arab Emirates</t>
  </si>
  <si>
    <t>Palestine, State of</t>
  </si>
  <si>
    <t>-</t>
  </si>
  <si>
    <t>دول أخرى: العربية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</si>
</sst>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5" x14ac:knownFonts="1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178"/>
      <scheme val="minor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charset val="178"/>
      <scheme val="minor"/>
    </font>
    <font>
      <b/>
      <sz val="10"/>
      <color rgb="FFFF0000"/>
      <name val="Cambria"/>
      <family val="1"/>
      <scheme val="major"/>
    </font>
    <font>
      <sz val="12"/>
      <color rgb="FFFF0000"/>
      <name val="Times New Roman"/>
      <family val="1"/>
    </font>
    <font>
      <sz val="12"/>
      <color rgb="FF00B0F0"/>
      <name val="Arial"/>
      <family val="2"/>
    </font>
    <font>
      <b/>
      <sz val="12"/>
      <color rgb="FF00B0F0"/>
      <name val="Arial"/>
      <family val="2"/>
    </font>
    <font>
      <sz val="11"/>
      <color rgb="FF00B0F0"/>
      <name val="Calibri"/>
      <family val="2"/>
      <charset val="178"/>
      <scheme val="minor"/>
    </font>
    <font>
      <sz val="9"/>
      <color rgb="FF002B54"/>
      <name val="Arial"/>
      <family val="2"/>
    </font>
    <font>
      <sz val="11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charset val="178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b/>
      <sz val="1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139">
    <xf numFmtId="0" fontId="0" fillId="0" borderId="0" xfId="0"/>
    <xf numFmtId="0" fontId="2" fillId="0" borderId="2" xfId="0" applyFont="1" applyBorder="1" applyAlignment="1">
      <alignment horizontal="center" readingOrder="2"/>
    </xf>
    <xf numFmtId="2" fontId="2" fillId="0" borderId="2" xfId="0" applyNumberFormat="1" applyFont="1" applyBorder="1" applyAlignment="1">
      <alignment horizontal="center" readingOrder="2"/>
    </xf>
    <xf numFmtId="2" fontId="0" fillId="0" borderId="0" xfId="0" applyNumberFormat="1"/>
    <xf numFmtId="0" fontId="2" fillId="0" borderId="2" xfId="0" applyFont="1" applyBorder="1" applyAlignment="1">
      <alignment horizontal="right" readingOrder="2"/>
    </xf>
    <xf numFmtId="0" fontId="2" fillId="0" borderId="0" xfId="0" applyFont="1" applyAlignment="1">
      <alignment horizontal="right" readingOrder="2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readingOrder="2"/>
    </xf>
    <xf numFmtId="2" fontId="1" fillId="0" borderId="0" xfId="0" applyNumberFormat="1" applyFont="1" applyAlignment="1">
      <alignment horizontal="center" readingOrder="2"/>
    </xf>
    <xf numFmtId="2" fontId="1" fillId="0" borderId="0" xfId="0" applyNumberFormat="1" applyFont="1" applyAlignment="1">
      <alignment horizontal="center" readingOrder="1"/>
    </xf>
    <xf numFmtId="0" fontId="2" fillId="0" borderId="0" xfId="0" applyFont="1" applyAlignment="1">
      <alignment horizontal="center" readingOrder="2"/>
    </xf>
    <xf numFmtId="2" fontId="2" fillId="0" borderId="0" xfId="0" applyNumberFormat="1" applyFont="1" applyAlignment="1">
      <alignment horizontal="center" readingOrder="2"/>
    </xf>
    <xf numFmtId="165" fontId="2" fillId="0" borderId="0" xfId="0" applyNumberFormat="1" applyFont="1" applyAlignment="1">
      <alignment horizontal="center" readingOrder="2"/>
    </xf>
    <xf numFmtId="2" fontId="6" fillId="0" borderId="14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0" fillId="0" borderId="16" xfId="0" applyBorder="1"/>
    <xf numFmtId="2" fontId="2" fillId="0" borderId="16" xfId="0" applyNumberFormat="1" applyFont="1" applyBorder="1" applyAlignment="1">
      <alignment horizontal="center" readingOrder="2"/>
    </xf>
    <xf numFmtId="165" fontId="2" fillId="0" borderId="16" xfId="0" applyNumberFormat="1" applyFont="1" applyBorder="1" applyAlignment="1">
      <alignment horizontal="center" readingOrder="2"/>
    </xf>
    <xf numFmtId="2" fontId="1" fillId="0" borderId="16" xfId="0" applyNumberFormat="1" applyFont="1" applyBorder="1" applyAlignment="1">
      <alignment horizontal="center" readingOrder="2"/>
    </xf>
    <xf numFmtId="165" fontId="6" fillId="0" borderId="14" xfId="0" applyNumberFormat="1" applyFont="1" applyBorder="1" applyAlignment="1">
      <alignment horizontal="center"/>
    </xf>
    <xf numFmtId="0" fontId="7" fillId="0" borderId="0" xfId="0" applyFont="1"/>
    <xf numFmtId="0" fontId="10" fillId="0" borderId="0" xfId="0" applyFont="1"/>
    <xf numFmtId="2" fontId="11" fillId="0" borderId="16" xfId="0" applyNumberFormat="1" applyFont="1" applyBorder="1" applyAlignment="1">
      <alignment horizontal="center" readingOrder="1"/>
    </xf>
    <xf numFmtId="2" fontId="11" fillId="0" borderId="0" xfId="0" applyNumberFormat="1" applyFont="1" applyAlignment="1">
      <alignment horizontal="center" readingOrder="1"/>
    </xf>
    <xf numFmtId="0" fontId="11" fillId="0" borderId="0" xfId="0" applyFont="1" applyAlignment="1">
      <alignment horizontal="center" readingOrder="1"/>
    </xf>
    <xf numFmtId="2" fontId="8" fillId="0" borderId="16" xfId="0" applyNumberFormat="1" applyFont="1" applyBorder="1" applyAlignment="1">
      <alignment horizontal="center" readingOrder="2"/>
    </xf>
    <xf numFmtId="2" fontId="8" fillId="0" borderId="0" xfId="0" applyNumberFormat="1" applyFont="1" applyAlignment="1">
      <alignment horizontal="center" readingOrder="2"/>
    </xf>
    <xf numFmtId="0" fontId="7" fillId="0" borderId="16" xfId="0" applyFont="1" applyBorder="1"/>
    <xf numFmtId="164" fontId="7" fillId="0" borderId="0" xfId="0" applyNumberFormat="1" applyFont="1"/>
    <xf numFmtId="0" fontId="12" fillId="0" borderId="0" xfId="0" applyFont="1" applyAlignment="1">
      <alignment vertical="top" wrapText="1"/>
    </xf>
    <xf numFmtId="2" fontId="7" fillId="0" borderId="0" xfId="0" applyNumberFormat="1" applyFont="1"/>
    <xf numFmtId="0" fontId="8" fillId="0" borderId="0" xfId="0" applyFont="1" applyAlignment="1">
      <alignment horizontal="right" readingOrder="2"/>
    </xf>
    <xf numFmtId="2" fontId="7" fillId="0" borderId="0" xfId="0" applyNumberFormat="1" applyFont="1" applyAlignment="1">
      <alignment horizontal="center"/>
    </xf>
    <xf numFmtId="2" fontId="14" fillId="0" borderId="16" xfId="0" applyNumberFormat="1" applyFont="1" applyBorder="1" applyAlignment="1">
      <alignment horizontal="center" readingOrder="2"/>
    </xf>
    <xf numFmtId="2" fontId="14" fillId="0" borderId="0" xfId="0" applyNumberFormat="1" applyFont="1" applyAlignment="1">
      <alignment horizontal="center" readingOrder="2"/>
    </xf>
    <xf numFmtId="0" fontId="15" fillId="0" borderId="0" xfId="0" applyFont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right" readingOrder="2"/>
    </xf>
    <xf numFmtId="2" fontId="15" fillId="0" borderId="0" xfId="0" applyNumberFormat="1" applyFont="1" applyAlignment="1">
      <alignment horizontal="center"/>
    </xf>
    <xf numFmtId="0" fontId="13" fillId="0" borderId="0" xfId="0" applyFont="1" applyAlignment="1">
      <alignment readingOrder="1"/>
    </xf>
    <xf numFmtId="0" fontId="0" fillId="2" borderId="0" xfId="0" applyFill="1"/>
    <xf numFmtId="3" fontId="0" fillId="0" borderId="0" xfId="0" applyNumberFormat="1"/>
    <xf numFmtId="3" fontId="2" fillId="0" borderId="0" xfId="0" applyNumberFormat="1" applyFont="1" applyAlignment="1">
      <alignment horizontal="right" readingOrder="2"/>
    </xf>
    <xf numFmtId="3" fontId="15" fillId="0" borderId="0" xfId="0" applyNumberFormat="1" applyFont="1"/>
    <xf numFmtId="0" fontId="1" fillId="4" borderId="23" xfId="0" applyFont="1" applyFill="1" applyBorder="1" applyAlignment="1">
      <alignment vertical="center" readingOrder="1"/>
    </xf>
    <xf numFmtId="0" fontId="1" fillId="4" borderId="18" xfId="0" applyFont="1" applyFill="1" applyBorder="1" applyAlignment="1">
      <alignment horizontal="center" readingOrder="1"/>
    </xf>
    <xf numFmtId="0" fontId="1" fillId="4" borderId="24" xfId="0" applyFont="1" applyFill="1" applyBorder="1" applyAlignment="1">
      <alignment horizontal="center" readingOrder="1"/>
    </xf>
    <xf numFmtId="0" fontId="1" fillId="4" borderId="19" xfId="0" applyFont="1" applyFill="1" applyBorder="1" applyAlignment="1">
      <alignment vertical="center" readingOrder="1"/>
    </xf>
    <xf numFmtId="0" fontId="17" fillId="0" borderId="5" xfId="0" applyFont="1" applyBorder="1"/>
    <xf numFmtId="2" fontId="17" fillId="0" borderId="3" xfId="0" applyNumberFormat="1" applyFont="1" applyBorder="1"/>
    <xf numFmtId="0" fontId="17" fillId="0" borderId="6" xfId="0" applyFont="1" applyBorder="1" applyAlignment="1">
      <alignment horizontal="left"/>
    </xf>
    <xf numFmtId="0" fontId="17" fillId="0" borderId="6" xfId="0" applyFont="1" applyBorder="1"/>
    <xf numFmtId="0" fontId="18" fillId="0" borderId="5" xfId="0" applyFont="1" applyBorder="1"/>
    <xf numFmtId="0" fontId="18" fillId="0" borderId="6" xfId="0" applyFont="1" applyBorder="1"/>
    <xf numFmtId="0" fontId="17" fillId="0" borderId="25" xfId="0" applyFont="1" applyBorder="1"/>
    <xf numFmtId="2" fontId="17" fillId="0" borderId="20" xfId="0" applyNumberFormat="1" applyFont="1" applyBorder="1"/>
    <xf numFmtId="0" fontId="17" fillId="0" borderId="8" xfId="0" applyFont="1" applyBorder="1" applyAlignment="1">
      <alignment horizontal="left"/>
    </xf>
    <xf numFmtId="0" fontId="19" fillId="0" borderId="15" xfId="0" applyFont="1" applyBorder="1"/>
    <xf numFmtId="0" fontId="19" fillId="0" borderId="10" xfId="0" applyFont="1" applyBorder="1"/>
    <xf numFmtId="2" fontId="19" fillId="0" borderId="9" xfId="0" applyNumberFormat="1" applyFont="1" applyBorder="1"/>
    <xf numFmtId="0" fontId="19" fillId="0" borderId="11" xfId="0" applyFont="1" applyBorder="1"/>
    <xf numFmtId="2" fontId="19" fillId="0" borderId="10" xfId="0" applyNumberFormat="1" applyFont="1" applyBorder="1"/>
    <xf numFmtId="0" fontId="1" fillId="4" borderId="19" xfId="0" applyFont="1" applyFill="1" applyBorder="1" applyAlignment="1">
      <alignment horizontal="center" readingOrder="1"/>
    </xf>
    <xf numFmtId="2" fontId="20" fillId="0" borderId="9" xfId="0" applyNumberFormat="1" applyFont="1" applyBorder="1"/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0" fontId="18" fillId="0" borderId="25" xfId="0" applyFont="1" applyBorder="1"/>
    <xf numFmtId="2" fontId="20" fillId="0" borderId="10" xfId="0" applyNumberFormat="1" applyFont="1" applyBorder="1"/>
    <xf numFmtId="0" fontId="0" fillId="5" borderId="0" xfId="0" applyFill="1"/>
    <xf numFmtId="2" fontId="17" fillId="0" borderId="0" xfId="0" applyNumberFormat="1" applyFont="1"/>
    <xf numFmtId="0" fontId="21" fillId="0" borderId="0" xfId="0" applyFont="1" applyAlignment="1">
      <alignment horizontal="right" readingOrder="2"/>
    </xf>
    <xf numFmtId="0" fontId="21" fillId="0" borderId="2" xfId="0" applyFont="1" applyBorder="1" applyAlignment="1">
      <alignment horizontal="right" readingOrder="2"/>
    </xf>
    <xf numFmtId="2" fontId="6" fillId="0" borderId="9" xfId="0" applyNumberFormat="1" applyFont="1" applyBorder="1"/>
    <xf numFmtId="2" fontId="17" fillId="0" borderId="27" xfId="0" applyNumberFormat="1" applyFont="1" applyBorder="1"/>
    <xf numFmtId="2" fontId="17" fillId="0" borderId="13" xfId="0" applyNumberFormat="1" applyFont="1" applyBorder="1"/>
    <xf numFmtId="2" fontId="17" fillId="0" borderId="7" xfId="0" applyNumberFormat="1" applyFont="1" applyBorder="1"/>
    <xf numFmtId="2" fontId="17" fillId="0" borderId="18" xfId="0" applyNumberFormat="1" applyFont="1" applyBorder="1"/>
    <xf numFmtId="2" fontId="17" fillId="0" borderId="19" xfId="0" applyNumberFormat="1" applyFont="1" applyBorder="1"/>
    <xf numFmtId="165" fontId="0" fillId="0" borderId="0" xfId="0" applyNumberFormat="1" applyAlignment="1">
      <alignment horizontal="center"/>
    </xf>
    <xf numFmtId="2" fontId="17" fillId="0" borderId="27" xfId="0" applyNumberFormat="1" applyFont="1" applyBorder="1" applyAlignment="1">
      <alignment horizontal="right" vertical="top"/>
    </xf>
    <xf numFmtId="2" fontId="17" fillId="0" borderId="29" xfId="0" applyNumberFormat="1" applyFont="1" applyBorder="1"/>
    <xf numFmtId="2" fontId="17" fillId="0" borderId="30" xfId="0" applyNumberFormat="1" applyFont="1" applyBorder="1"/>
    <xf numFmtId="2" fontId="17" fillId="0" borderId="7" xfId="0" applyNumberFormat="1" applyFont="1" applyBorder="1" applyAlignment="1">
      <alignment horizontal="right" vertical="top"/>
    </xf>
    <xf numFmtId="3" fontId="16" fillId="3" borderId="0" xfId="0" applyNumberFormat="1" applyFont="1" applyFill="1" applyAlignment="1">
      <alignment horizontal="right" vertical="center" wrapText="1"/>
    </xf>
    <xf numFmtId="2" fontId="6" fillId="0" borderId="11" xfId="0" applyNumberFormat="1" applyFont="1" applyBorder="1" applyAlignment="1">
      <alignment horizontal="center"/>
    </xf>
    <xf numFmtId="2" fontId="17" fillId="0" borderId="28" xfId="0" applyNumberFormat="1" applyFont="1" applyBorder="1"/>
    <xf numFmtId="2" fontId="17" fillId="0" borderId="12" xfId="0" applyNumberFormat="1" applyFont="1" applyBorder="1"/>
    <xf numFmtId="2" fontId="17" fillId="0" borderId="31" xfId="0" applyNumberFormat="1" applyFont="1" applyBorder="1"/>
    <xf numFmtId="0" fontId="21" fillId="0" borderId="15" xfId="0" applyFont="1" applyBorder="1" applyAlignment="1">
      <alignment horizontal="right" readingOrder="2"/>
    </xf>
    <xf numFmtId="2" fontId="9" fillId="0" borderId="0" xfId="0" applyNumberFormat="1" applyFont="1" applyAlignment="1">
      <alignment horizontal="center"/>
    </xf>
    <xf numFmtId="0" fontId="17" fillId="0" borderId="5" xfId="0" applyFont="1" applyBorder="1" applyAlignment="1">
      <alignment horizontal="right"/>
    </xf>
    <xf numFmtId="2" fontId="17" fillId="0" borderId="3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/>
    </xf>
    <xf numFmtId="2" fontId="17" fillId="0" borderId="20" xfId="0" applyNumberFormat="1" applyFont="1" applyBorder="1" applyAlignment="1">
      <alignment horizontal="right"/>
    </xf>
    <xf numFmtId="0" fontId="18" fillId="0" borderId="8" xfId="0" applyFont="1" applyBorder="1"/>
    <xf numFmtId="0" fontId="19" fillId="0" borderId="4" xfId="0" applyFont="1" applyBorder="1"/>
    <xf numFmtId="0" fontId="17" fillId="0" borderId="28" xfId="0" applyFont="1" applyBorder="1" applyAlignment="1">
      <alignment horizontal="right"/>
    </xf>
    <xf numFmtId="2" fontId="17" fillId="0" borderId="29" xfId="0" applyNumberFormat="1" applyFont="1" applyBorder="1" applyAlignment="1">
      <alignment horizontal="right"/>
    </xf>
    <xf numFmtId="0" fontId="17" fillId="0" borderId="0" xfId="0" applyFont="1"/>
    <xf numFmtId="0" fontId="17" fillId="2" borderId="0" xfId="0" applyFont="1" applyFill="1"/>
    <xf numFmtId="2" fontId="22" fillId="0" borderId="9" xfId="0" applyNumberFormat="1" applyFont="1" applyBorder="1"/>
    <xf numFmtId="0" fontId="22" fillId="0" borderId="10" xfId="0" applyFont="1" applyBorder="1"/>
    <xf numFmtId="0" fontId="23" fillId="4" borderId="18" xfId="0" applyFont="1" applyFill="1" applyBorder="1" applyAlignment="1">
      <alignment horizontal="center" readingOrder="1"/>
    </xf>
    <xf numFmtId="0" fontId="23" fillId="4" borderId="24" xfId="0" applyFont="1" applyFill="1" applyBorder="1" applyAlignment="1">
      <alignment horizontal="center" readingOrder="1"/>
    </xf>
    <xf numFmtId="165" fontId="6" fillId="0" borderId="0" xfId="0" applyNumberFormat="1" applyFont="1" applyAlignment="1">
      <alignment horizontal="center"/>
    </xf>
    <xf numFmtId="2" fontId="17" fillId="0" borderId="34" xfId="0" applyNumberFormat="1" applyFont="1" applyBorder="1" applyAlignment="1">
      <alignment horizontal="right"/>
    </xf>
    <xf numFmtId="2" fontId="2" fillId="0" borderId="4" xfId="0" applyNumberFormat="1" applyFont="1" applyBorder="1" applyAlignment="1">
      <alignment horizontal="center" readingOrder="2"/>
    </xf>
    <xf numFmtId="2" fontId="17" fillId="0" borderId="35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left"/>
    </xf>
    <xf numFmtId="2" fontId="17" fillId="0" borderId="37" xfId="0" applyNumberFormat="1" applyFont="1" applyBorder="1" applyAlignment="1">
      <alignment horizontal="left"/>
    </xf>
    <xf numFmtId="2" fontId="17" fillId="0" borderId="36" xfId="0" applyNumberFormat="1" applyFont="1" applyBorder="1" applyAlignment="1">
      <alignment horizontal="right" vertical="top"/>
    </xf>
    <xf numFmtId="165" fontId="6" fillId="0" borderId="11" xfId="0" applyNumberFormat="1" applyFont="1" applyBorder="1" applyAlignment="1">
      <alignment horizontal="center"/>
    </xf>
    <xf numFmtId="2" fontId="17" fillId="0" borderId="13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39" xfId="0" applyNumberFormat="1" applyFont="1" applyBorder="1"/>
    <xf numFmtId="2" fontId="17" fillId="0" borderId="40" xfId="0" applyNumberFormat="1" applyFont="1" applyBorder="1"/>
    <xf numFmtId="2" fontId="17" fillId="0" borderId="29" xfId="0" applyNumberFormat="1" applyFont="1" applyBorder="1" applyAlignment="1">
      <alignment horizontal="center"/>
    </xf>
    <xf numFmtId="2" fontId="17" fillId="0" borderId="30" xfId="0" applyNumberFormat="1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2" fontId="17" fillId="0" borderId="19" xfId="0" applyNumberFormat="1" applyFont="1" applyBorder="1" applyAlignment="1">
      <alignment horizontal="center"/>
    </xf>
    <xf numFmtId="0" fontId="17" fillId="0" borderId="12" xfId="0" applyFont="1" applyBorder="1"/>
    <xf numFmtId="0" fontId="17" fillId="0" borderId="31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4" borderId="17" xfId="0" applyFont="1" applyFill="1" applyBorder="1" applyAlignment="1">
      <alignment horizontal="center" vertical="center" wrapText="1" readingOrder="2"/>
    </xf>
    <xf numFmtId="0" fontId="1" fillId="4" borderId="21" xfId="0" applyFont="1" applyFill="1" applyBorder="1" applyAlignment="1">
      <alignment horizontal="center" readingOrder="2"/>
    </xf>
    <xf numFmtId="0" fontId="1" fillId="4" borderId="22" xfId="0" applyFont="1" applyFill="1" applyBorder="1" applyAlignment="1">
      <alignment horizontal="center" readingOrder="2"/>
    </xf>
    <xf numFmtId="0" fontId="1" fillId="4" borderId="33" xfId="0" applyFont="1" applyFill="1" applyBorder="1" applyAlignment="1">
      <alignment horizontal="center" readingOrder="2"/>
    </xf>
    <xf numFmtId="0" fontId="2" fillId="4" borderId="38" xfId="0" applyFont="1" applyFill="1" applyBorder="1" applyAlignment="1">
      <alignment horizontal="center" readingOrder="2"/>
    </xf>
    <xf numFmtId="0" fontId="2" fillId="4" borderId="32" xfId="0" applyFont="1" applyFill="1" applyBorder="1" applyAlignment="1">
      <alignment horizontal="center" readingOrder="2"/>
    </xf>
    <xf numFmtId="0" fontId="1" fillId="4" borderId="4" xfId="0" applyFont="1" applyFill="1" applyBorder="1" applyAlignment="1">
      <alignment horizontal="center" vertical="center" readingOrder="1"/>
    </xf>
    <xf numFmtId="0" fontId="1" fillId="4" borderId="11" xfId="0" applyFont="1" applyFill="1" applyBorder="1" applyAlignment="1">
      <alignment horizontal="center" vertical="center" readingOrder="1"/>
    </xf>
    <xf numFmtId="0" fontId="23" fillId="4" borderId="21" xfId="0" applyFont="1" applyFill="1" applyBorder="1" applyAlignment="1">
      <alignment horizontal="center" readingOrder="2"/>
    </xf>
    <xf numFmtId="0" fontId="23" fillId="4" borderId="22" xfId="0" applyFont="1" applyFill="1" applyBorder="1" applyAlignment="1">
      <alignment horizontal="center" readingOrder="2"/>
    </xf>
    <xf numFmtId="0" fontId="1" fillId="4" borderId="26" xfId="0" applyFont="1" applyFill="1" applyBorder="1" applyAlignment="1">
      <alignment horizontal="center" readingOrder="2"/>
    </xf>
    <xf numFmtId="2" fontId="24" fillId="0" borderId="9" xfId="0" applyNumberFormat="1" applyFont="1" applyBorder="1"/>
    <xf numFmtId="2" fontId="24" fillId="0" borderId="10" xfId="0" applyNumberFormat="1" applyFont="1" applyBorder="1"/>
    <xf numFmtId="2" fontId="17" fillId="0" borderId="0" xfId="0" applyNumberFormat="1" applyFont="1" applyFill="1" applyBorder="1" applyAlignment="1">
      <alignment horizontal="right" vertical="top"/>
    </xf>
  </cellXfs>
  <cellStyles count="6">
    <cellStyle name="Normal" xfId="0" builtinId="0"/>
    <cellStyle name="Normal 10" xfId="3"/>
    <cellStyle name="Normal 2" xfId="1"/>
    <cellStyle name="Normal 2 2 2" xfId="4"/>
    <cellStyle name="Normal 3" xfId="2"/>
    <cellStyle name="Normal 3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4"/>
  <sheetViews>
    <sheetView rightToLeft="1" topLeftCell="C8" zoomScale="90" zoomScaleNormal="90" workbookViewId="0">
      <selection activeCell="F32" sqref="F32:G32"/>
    </sheetView>
  </sheetViews>
  <sheetFormatPr defaultRowHeight="15" x14ac:dyDescent="0.25"/>
  <cols>
    <col min="2" max="2" width="12.85546875" customWidth="1"/>
    <col min="3" max="3" width="15.85546875" customWidth="1"/>
    <col min="4" max="4" width="13.5703125" customWidth="1"/>
    <col min="5" max="5" width="15.140625" customWidth="1"/>
    <col min="6" max="7" width="14.85546875" bestFit="1" customWidth="1"/>
    <col min="8" max="9" width="14.85546875" customWidth="1"/>
    <col min="10" max="10" width="18" customWidth="1"/>
    <col min="12" max="12" width="14.7109375" customWidth="1"/>
    <col min="13" max="13" width="19.28515625" customWidth="1"/>
    <col min="17" max="17" width="17.28515625" customWidth="1"/>
  </cols>
  <sheetData>
    <row r="6" spans="1:14" x14ac:dyDescent="0.25">
      <c r="A6" t="s">
        <v>103</v>
      </c>
      <c r="H6" t="s">
        <v>104</v>
      </c>
    </row>
    <row r="7" spans="1:14" ht="15.75" thickBot="1" x14ac:dyDescent="0.3">
      <c r="A7" t="s">
        <v>80</v>
      </c>
      <c r="E7" t="s">
        <v>0</v>
      </c>
      <c r="H7" t="s">
        <v>77</v>
      </c>
    </row>
    <row r="8" spans="1:14" ht="15.75" x14ac:dyDescent="0.25">
      <c r="A8" s="124" t="s">
        <v>1</v>
      </c>
      <c r="B8" s="126">
        <v>2018</v>
      </c>
      <c r="C8" s="127"/>
      <c r="D8" s="126">
        <v>2019</v>
      </c>
      <c r="E8" s="128"/>
      <c r="F8" s="126">
        <v>2020</v>
      </c>
      <c r="G8" s="128"/>
      <c r="H8" s="129" t="s">
        <v>2</v>
      </c>
      <c r="I8" s="16"/>
    </row>
    <row r="9" spans="1:14" ht="15" customHeight="1" thickBot="1" x14ac:dyDescent="0.3">
      <c r="A9" s="125"/>
      <c r="B9" s="47" t="s">
        <v>73</v>
      </c>
      <c r="C9" s="48" t="s">
        <v>74</v>
      </c>
      <c r="D9" s="47" t="s">
        <v>73</v>
      </c>
      <c r="E9" s="48" t="s">
        <v>74</v>
      </c>
      <c r="F9" s="47" t="s">
        <v>73</v>
      </c>
      <c r="G9" s="48" t="s">
        <v>74</v>
      </c>
      <c r="H9" s="130"/>
      <c r="I9" s="16"/>
    </row>
    <row r="10" spans="1:14" s="21" customFormat="1" x14ac:dyDescent="0.25">
      <c r="A10" s="98" t="s">
        <v>3</v>
      </c>
      <c r="B10" s="99">
        <v>0.81100000000000005</v>
      </c>
      <c r="C10" s="99">
        <v>1.968</v>
      </c>
      <c r="D10" s="93">
        <v>1.0720000000000001</v>
      </c>
      <c r="E10" s="107">
        <v>2.3029999999999999</v>
      </c>
      <c r="F10" s="93">
        <f>('ج71-90 الصادرات وفقاً للأصناف'!E14)/1000</f>
        <v>1.012</v>
      </c>
      <c r="G10" s="93">
        <f>('ج71-90 الصادرات وفقاً للأصناف'!F14)/1000</f>
        <v>2.2850000000000001</v>
      </c>
      <c r="H10" s="109" t="s">
        <v>4</v>
      </c>
      <c r="I10" s="23"/>
      <c r="J10" s="24"/>
      <c r="K10" s="24"/>
      <c r="L10" s="24"/>
      <c r="M10" s="25"/>
      <c r="N10" s="25"/>
    </row>
    <row r="11" spans="1:14" ht="15.75" x14ac:dyDescent="0.25">
      <c r="A11" s="92" t="s">
        <v>5</v>
      </c>
      <c r="B11" s="93">
        <v>43.387</v>
      </c>
      <c r="C11" s="93">
        <v>212.976</v>
      </c>
      <c r="D11" s="93">
        <v>45.912999999999997</v>
      </c>
      <c r="E11" s="107">
        <v>190.333</v>
      </c>
      <c r="F11" s="93">
        <f>(+'ج71-90 الصادرات وفقاً للأصناف'!E32)/1000</f>
        <v>35.505000000000003</v>
      </c>
      <c r="G11" s="93">
        <f>(+'ج71-90 الصادرات وفقاً للأصناف'!F32)/1000</f>
        <v>140.26400000000001</v>
      </c>
      <c r="H11" s="110" t="s">
        <v>6</v>
      </c>
      <c r="I11" s="17"/>
      <c r="J11" s="11"/>
      <c r="K11" s="11"/>
      <c r="L11" s="11"/>
      <c r="M11" s="11"/>
      <c r="N11" s="11"/>
    </row>
    <row r="12" spans="1:14" ht="15.75" x14ac:dyDescent="0.25">
      <c r="A12" s="92" t="s">
        <v>7</v>
      </c>
      <c r="B12" s="93">
        <v>28.832000000000001</v>
      </c>
      <c r="C12" s="93">
        <v>67.900000000000006</v>
      </c>
      <c r="D12" s="93">
        <v>37.585999999999999</v>
      </c>
      <c r="E12" s="107">
        <v>105.736</v>
      </c>
      <c r="F12" s="93">
        <f>(+'ج71-90 الصادرات وفقاً للأصناف'!E46)/1000</f>
        <v>24.966999999999999</v>
      </c>
      <c r="G12" s="93">
        <f>(+'ج71-90 الصادرات وفقاً للأصناف'!F46)/1000</f>
        <v>75.739999999999995</v>
      </c>
      <c r="H12" s="110" t="s">
        <v>8</v>
      </c>
      <c r="I12" s="17"/>
      <c r="J12" s="11"/>
      <c r="K12" s="11"/>
      <c r="L12" s="11"/>
      <c r="M12" s="11"/>
      <c r="N12" s="11"/>
    </row>
    <row r="13" spans="1:14" ht="15.75" x14ac:dyDescent="0.25">
      <c r="A13" s="92" t="s">
        <v>9</v>
      </c>
      <c r="B13" s="93">
        <v>20.328530415754923</v>
      </c>
      <c r="C13" s="93">
        <v>175.59800000000001</v>
      </c>
      <c r="D13" s="93">
        <v>19.659935667396059</v>
      </c>
      <c r="E13" s="107">
        <v>159.95600000000002</v>
      </c>
      <c r="F13" s="93">
        <f>(+'ج71-90 الصادرات وفقاً للأصناف'!E62)/1000</f>
        <v>18.902999999999999</v>
      </c>
      <c r="G13" s="93">
        <f>(+'ج71-90 الصادرات وفقاً للأصناف'!F62)/1000</f>
        <v>144.81899999999999</v>
      </c>
      <c r="H13" s="110" t="s">
        <v>10</v>
      </c>
      <c r="I13" s="17"/>
      <c r="J13" s="11"/>
      <c r="K13" s="11"/>
      <c r="L13" s="11"/>
      <c r="M13" s="11"/>
      <c r="N13" s="11"/>
    </row>
    <row r="14" spans="1:14" s="36" customFormat="1" ht="15.75" x14ac:dyDescent="0.25">
      <c r="A14" s="92" t="s">
        <v>11</v>
      </c>
      <c r="B14" s="93">
        <v>4.0629999999999997</v>
      </c>
      <c r="C14" s="93">
        <v>35.752000000000002</v>
      </c>
      <c r="D14" s="93">
        <v>3.895</v>
      </c>
      <c r="E14" s="107">
        <v>30.189</v>
      </c>
      <c r="F14" s="93">
        <f>(+'ج71-90 الصادرات وفقاً للأصناف'!E79)/1000</f>
        <v>4.609</v>
      </c>
      <c r="G14" s="93">
        <f>(+'ج71-90 الصادرات وفقاً للأصناف'!F79)/1000</f>
        <v>30.423999999999999</v>
      </c>
      <c r="H14" s="110" t="s">
        <v>12</v>
      </c>
      <c r="I14" s="34"/>
      <c r="J14" s="35"/>
      <c r="K14" s="35"/>
      <c r="L14" s="35"/>
      <c r="M14" s="35"/>
      <c r="N14" s="35"/>
    </row>
    <row r="15" spans="1:14" ht="15.75" x14ac:dyDescent="0.25">
      <c r="A15" s="92" t="s">
        <v>13</v>
      </c>
      <c r="B15" s="93">
        <v>0</v>
      </c>
      <c r="C15" s="93">
        <v>0</v>
      </c>
      <c r="D15" s="93">
        <v>0</v>
      </c>
      <c r="E15" s="107">
        <v>0</v>
      </c>
      <c r="F15" s="93">
        <f>(+'ج71-90 الصادرات وفقاً للأصناف'!E95)/1000</f>
        <v>2E-3</v>
      </c>
      <c r="G15" s="93">
        <f>(+'ج71-90 الصادرات وفقاً للأصناف'!F95)/1000</f>
        <v>2E-3</v>
      </c>
      <c r="H15" s="110" t="s">
        <v>14</v>
      </c>
      <c r="I15" s="17"/>
      <c r="J15" s="11"/>
      <c r="K15" s="11"/>
      <c r="L15" s="11"/>
      <c r="M15" s="11"/>
      <c r="N15" s="11"/>
    </row>
    <row r="16" spans="1:14" ht="15.75" x14ac:dyDescent="0.25">
      <c r="A16" s="92" t="s">
        <v>15</v>
      </c>
      <c r="B16" s="93">
        <v>0.23</v>
      </c>
      <c r="C16" s="93">
        <v>0.49299999999999999</v>
      </c>
      <c r="D16" s="93">
        <v>0.19879225906836526</v>
      </c>
      <c r="E16" s="107">
        <v>0.999</v>
      </c>
      <c r="F16" s="93">
        <f>(+'ج71-90 الصادرات وفقاً للأصناف'!E110)/1000</f>
        <v>0.26168341708542708</v>
      </c>
      <c r="G16" s="93">
        <f>(+'ج71-90 الصادرات وفقاً للأصناف'!F110)/1000</f>
        <v>0.94599999999999995</v>
      </c>
      <c r="H16" s="110" t="s">
        <v>16</v>
      </c>
      <c r="I16" s="17"/>
      <c r="J16" s="11"/>
      <c r="K16" s="11"/>
      <c r="L16" s="11"/>
      <c r="M16" s="11"/>
      <c r="N16" s="11"/>
    </row>
    <row r="17" spans="1:14" ht="15.75" x14ac:dyDescent="0.25">
      <c r="A17" s="92" t="s">
        <v>17</v>
      </c>
      <c r="B17" s="93">
        <v>66.198999999999998</v>
      </c>
      <c r="C17" s="93">
        <v>299.34699999999998</v>
      </c>
      <c r="D17" s="93">
        <v>37.029000000000003</v>
      </c>
      <c r="E17" s="107">
        <v>140.631</v>
      </c>
      <c r="F17" s="93">
        <f>(+'ج71-90 الصادرات وفقاً للأصناف'!E124)/1000</f>
        <v>27.834</v>
      </c>
      <c r="G17" s="93">
        <f>(+'ج71-90 الصادرات وفقاً للأصناف'!F124)/1000</f>
        <v>81.543999999999997</v>
      </c>
      <c r="H17" s="110" t="s">
        <v>18</v>
      </c>
      <c r="I17" s="17"/>
      <c r="J17" s="11"/>
      <c r="K17" s="11"/>
      <c r="L17" s="11"/>
      <c r="M17" s="11"/>
      <c r="N17" s="11"/>
    </row>
    <row r="18" spans="1:14" ht="15.75" x14ac:dyDescent="0.25">
      <c r="A18" s="92" t="s">
        <v>19</v>
      </c>
      <c r="B18" s="93">
        <v>3.2170519969856821</v>
      </c>
      <c r="C18" s="93">
        <v>7.4889999999999999</v>
      </c>
      <c r="D18" s="93">
        <v>0.78700000000000003</v>
      </c>
      <c r="E18" s="107">
        <v>4.0529999999999999</v>
      </c>
      <c r="F18" s="93">
        <f>(+'ج71-90 الصادرات وفقاً للأصناف'!E142)/1000</f>
        <v>0.39600000000000002</v>
      </c>
      <c r="G18" s="93">
        <f>(+'ج71-90 الصادرات وفقاً للأصناف'!F142)/1000</f>
        <v>2.4009999999999998</v>
      </c>
      <c r="H18" s="110" t="s">
        <v>20</v>
      </c>
      <c r="I18" s="17"/>
      <c r="J18" s="11"/>
      <c r="K18" s="11"/>
      <c r="L18" s="11"/>
      <c r="M18" s="11"/>
      <c r="N18" s="11"/>
    </row>
    <row r="19" spans="1:14" ht="15.75" x14ac:dyDescent="0.25">
      <c r="A19" s="92" t="s">
        <v>21</v>
      </c>
      <c r="B19" s="93">
        <v>6.9000000000000006E-2</v>
      </c>
      <c r="C19" s="93">
        <v>0.76700000000000002</v>
      </c>
      <c r="D19" s="93">
        <v>8.7999999999999995E-2</v>
      </c>
      <c r="E19" s="107">
        <v>0.76900000000000002</v>
      </c>
      <c r="F19" s="93">
        <f>(+'ج71-90 الصادرات وفقاً للأصناف'!E157)/1000</f>
        <v>9.0999999999999998E-2</v>
      </c>
      <c r="G19" s="93">
        <f>(+'ج71-90 الصادرات وفقاً للأصناف'!F157)/1000</f>
        <v>0.65</v>
      </c>
      <c r="H19" s="110" t="s">
        <v>22</v>
      </c>
      <c r="I19" s="17"/>
      <c r="J19" s="11"/>
      <c r="K19" s="11"/>
      <c r="L19" s="11"/>
      <c r="M19" s="11"/>
      <c r="N19" s="11"/>
    </row>
    <row r="20" spans="1:14" ht="15.75" x14ac:dyDescent="0.25">
      <c r="A20" s="93" t="s">
        <v>23</v>
      </c>
      <c r="B20" s="93">
        <v>10.741</v>
      </c>
      <c r="C20" s="93">
        <v>38.51</v>
      </c>
      <c r="D20" s="93">
        <v>7.1650000000000009</v>
      </c>
      <c r="E20" s="107">
        <v>36.152999999999999</v>
      </c>
      <c r="F20" s="93">
        <f>(+'ج71-90 الصادرات وفقاً للأصناف'!E172)/1000</f>
        <v>6.0339999999999998</v>
      </c>
      <c r="G20" s="93">
        <f>(+'ج71-90 الصادرات وفقاً للأصناف'!F172)/1000</f>
        <v>26.997</v>
      </c>
      <c r="H20" s="110" t="s">
        <v>24</v>
      </c>
      <c r="I20" s="17"/>
      <c r="J20" s="11"/>
      <c r="K20" s="11"/>
      <c r="L20" s="11"/>
      <c r="M20" s="11"/>
      <c r="N20" s="11"/>
    </row>
    <row r="21" spans="1:14" s="21" customFormat="1" ht="15.75" x14ac:dyDescent="0.25">
      <c r="A21" s="93" t="s">
        <v>25</v>
      </c>
      <c r="B21" s="93">
        <v>3.0000000000000001E-3</v>
      </c>
      <c r="C21" s="93">
        <v>7.0000000000000001E-3</v>
      </c>
      <c r="D21" s="93">
        <v>0</v>
      </c>
      <c r="E21" s="107">
        <v>1E-3</v>
      </c>
      <c r="F21" s="93">
        <f>(+'ج71-90 الصادرات وفقاً للأصناف'!E187)/1000</f>
        <v>2.1999999999999999E-2</v>
      </c>
      <c r="G21" s="93">
        <f>(+'ج71-90 الصادرات وفقاً للأصناف'!F187)/1000</f>
        <v>7.0000000000000007E-2</v>
      </c>
      <c r="H21" s="110" t="s">
        <v>26</v>
      </c>
      <c r="I21" s="26"/>
      <c r="J21" s="27"/>
      <c r="K21" s="27"/>
      <c r="L21" s="27"/>
      <c r="M21" s="27"/>
      <c r="N21" s="27"/>
    </row>
    <row r="22" spans="1:14" s="21" customFormat="1" ht="15.75" x14ac:dyDescent="0.25">
      <c r="A22" s="93" t="s">
        <v>27</v>
      </c>
      <c r="B22" s="93">
        <v>244.59060490800005</v>
      </c>
      <c r="C22" s="93">
        <v>255.2840633051332</v>
      </c>
      <c r="D22" s="93">
        <v>205.36736800189996</v>
      </c>
      <c r="E22" s="107">
        <v>270.3536654846373</v>
      </c>
      <c r="F22" s="93">
        <v>282.60548577999998</v>
      </c>
      <c r="G22" s="93">
        <v>331.49325775084537</v>
      </c>
      <c r="H22" s="110" t="s">
        <v>28</v>
      </c>
      <c r="I22" s="26"/>
      <c r="J22" s="27"/>
      <c r="K22" s="27"/>
      <c r="L22" s="27"/>
      <c r="M22" s="27"/>
      <c r="N22" s="27"/>
    </row>
    <row r="23" spans="1:14" ht="15.75" x14ac:dyDescent="0.25">
      <c r="A23" s="92" t="s">
        <v>29</v>
      </c>
      <c r="B23" s="93" t="s">
        <v>76</v>
      </c>
      <c r="C23" s="93">
        <v>4.4999999999999998E-2</v>
      </c>
      <c r="D23" s="93">
        <v>0</v>
      </c>
      <c r="E23" s="107">
        <v>6.0999999999999999E-2</v>
      </c>
      <c r="F23" s="93">
        <f>(+'ج71-90 الصادرات وفقاً للأصناف'!E220)/1000</f>
        <v>5.5E-2</v>
      </c>
      <c r="G23" s="93">
        <f>(+'ج71-90 الصادرات وفقاً للأصناف'!F220)/1000</f>
        <v>0.55800000000000005</v>
      </c>
      <c r="H23" s="110" t="s">
        <v>30</v>
      </c>
      <c r="I23" s="17"/>
      <c r="J23" s="11"/>
      <c r="K23" s="11"/>
      <c r="L23" s="11"/>
      <c r="M23" s="11"/>
      <c r="N23" s="11"/>
    </row>
    <row r="24" spans="1:14" ht="15.75" x14ac:dyDescent="0.25">
      <c r="A24" s="92" t="s">
        <v>31</v>
      </c>
      <c r="B24" s="93">
        <v>7.8545999999999991E-2</v>
      </c>
      <c r="C24" s="93">
        <v>0.106</v>
      </c>
      <c r="D24" s="93">
        <v>0</v>
      </c>
      <c r="E24" s="107">
        <v>8.5000000000000006E-2</v>
      </c>
      <c r="F24" s="93">
        <v>0</v>
      </c>
      <c r="G24" s="93">
        <v>0</v>
      </c>
      <c r="H24" s="110" t="s">
        <v>32</v>
      </c>
      <c r="I24" s="18"/>
      <c r="J24" s="12"/>
      <c r="K24" s="12"/>
      <c r="L24" s="12"/>
      <c r="M24" s="12"/>
      <c r="N24" s="12"/>
    </row>
    <row r="25" spans="1:14" ht="15.75" x14ac:dyDescent="0.25">
      <c r="A25" s="92" t="s">
        <v>33</v>
      </c>
      <c r="B25" s="93">
        <v>0.311</v>
      </c>
      <c r="C25" s="93">
        <v>2.0089999999999999</v>
      </c>
      <c r="D25" s="93">
        <v>5.7000000000000002E-2</v>
      </c>
      <c r="E25" s="107">
        <v>0.224</v>
      </c>
      <c r="F25" s="93">
        <f>(+'ج71-90 الصادرات وفقاً للأصناف'!E220)/1000</f>
        <v>5.5E-2</v>
      </c>
      <c r="G25" s="93">
        <f>(+'ج71-90 الصادرات وفقاً للأصناف'!F220)/1000</f>
        <v>0.55800000000000005</v>
      </c>
      <c r="H25" s="110" t="s">
        <v>34</v>
      </c>
      <c r="I25" s="16"/>
      <c r="J25" s="19"/>
    </row>
    <row r="26" spans="1:14" s="21" customFormat="1" x14ac:dyDescent="0.25">
      <c r="A26" s="92" t="s">
        <v>35</v>
      </c>
      <c r="B26" s="93">
        <v>0.14499999999999999</v>
      </c>
      <c r="C26" s="93">
        <v>1.6819999999999999</v>
      </c>
      <c r="D26" s="93">
        <v>0.17399999999999999</v>
      </c>
      <c r="E26" s="107">
        <v>1.8420000000000001</v>
      </c>
      <c r="F26" s="93">
        <v>0.08</v>
      </c>
      <c r="G26" s="93">
        <v>0.98399999999999999</v>
      </c>
      <c r="H26" s="110" t="s">
        <v>36</v>
      </c>
      <c r="I26" s="28"/>
    </row>
    <row r="27" spans="1:14" x14ac:dyDescent="0.25">
      <c r="A27" s="92" t="s">
        <v>37</v>
      </c>
      <c r="B27" s="93">
        <v>3.863</v>
      </c>
      <c r="C27" s="93">
        <v>37.435000000000002</v>
      </c>
      <c r="D27" s="93">
        <v>2.6180000000000003</v>
      </c>
      <c r="E27" s="107">
        <v>20.711000000000002</v>
      </c>
      <c r="F27" s="93">
        <f>(+'ج71-90 الصادرات وفقاً للأصناف'!E249)/1000</f>
        <v>4.41</v>
      </c>
      <c r="G27" s="93">
        <f>(+'ج71-90 الصادرات وفقاً للأصناف'!F249)/1000</f>
        <v>15.842000000000001</v>
      </c>
      <c r="H27" s="110" t="s">
        <v>38</v>
      </c>
      <c r="I27" s="16"/>
    </row>
    <row r="28" spans="1:14" s="21" customFormat="1" x14ac:dyDescent="0.25">
      <c r="A28" s="92" t="s">
        <v>39</v>
      </c>
      <c r="B28" s="93">
        <v>30.12</v>
      </c>
      <c r="C28" s="93">
        <v>39.126036928000005</v>
      </c>
      <c r="D28" s="93">
        <v>34.630000000000003</v>
      </c>
      <c r="E28" s="107">
        <v>55.526393493900002</v>
      </c>
      <c r="F28" s="93">
        <f>(+'ج71-90 الصادرات وفقاً للأصناف'!E269)/1000</f>
        <v>27.353999999999999</v>
      </c>
      <c r="G28" s="93">
        <f>(+'ج71-90 الصادرات وفقاً للأصناف'!F269)/1000</f>
        <v>36.202800000000003</v>
      </c>
      <c r="H28" s="110" t="s">
        <v>40</v>
      </c>
      <c r="I28" s="28"/>
    </row>
    <row r="29" spans="1:14" x14ac:dyDescent="0.25">
      <c r="A29" s="92" t="s">
        <v>41</v>
      </c>
      <c r="B29" s="93">
        <v>387.18</v>
      </c>
      <c r="C29" s="93">
        <v>1361.7339999999999</v>
      </c>
      <c r="D29" s="93">
        <v>378.09</v>
      </c>
      <c r="E29" s="107">
        <v>1214.2329999999999</v>
      </c>
      <c r="F29" s="93">
        <f>(+'ج71-90 الصادرات وفقاً للأصناف'!E284)/1000</f>
        <v>559.70500000000004</v>
      </c>
      <c r="G29" s="93">
        <f>(+'ج71-90 الصادرات وفقاً للأصناف'!F284)/1000</f>
        <v>2188.4450000000002</v>
      </c>
      <c r="H29" s="110" t="s">
        <v>42</v>
      </c>
    </row>
    <row r="30" spans="1:14" x14ac:dyDescent="0.25">
      <c r="A30" s="92" t="s">
        <v>43</v>
      </c>
      <c r="B30" s="93">
        <v>728.28700000000003</v>
      </c>
      <c r="C30" s="93">
        <v>892.27700000000004</v>
      </c>
      <c r="D30" s="93">
        <v>803.87199999999996</v>
      </c>
      <c r="E30" s="107">
        <v>955.58399999999995</v>
      </c>
      <c r="F30" s="93">
        <f>(+'ج71-90 الصادرات وفقاً للأصناف'!E302)/1000</f>
        <v>595.30399999999997</v>
      </c>
      <c r="G30" s="93">
        <f>(+'ج71-90 الصادرات وفقاً للأصناف'!F302)/1000</f>
        <v>662.24599999999998</v>
      </c>
      <c r="H30" s="110" t="s">
        <v>44</v>
      </c>
    </row>
    <row r="31" spans="1:14" s="21" customFormat="1" ht="15.75" thickBot="1" x14ac:dyDescent="0.3">
      <c r="A31" s="94" t="s">
        <v>45</v>
      </c>
      <c r="B31" s="95">
        <v>50.924999999999997</v>
      </c>
      <c r="C31" s="95">
        <v>144.31800000000001</v>
      </c>
      <c r="D31" s="93">
        <v>49.71982136407491</v>
      </c>
      <c r="E31" s="107">
        <v>148.15899999999999</v>
      </c>
      <c r="F31" s="93">
        <f>(+'ج71-90 الصادرات وفقاً للأصناف'!E318)/1000</f>
        <v>59.564676050763175</v>
      </c>
      <c r="G31" s="93">
        <f>(+'ج71-90 الصادرات وفقاً للأصناف'!F318)/1000</f>
        <v>169.48400000000001</v>
      </c>
      <c r="H31" s="111" t="s">
        <v>46</v>
      </c>
    </row>
    <row r="32" spans="1:14" ht="16.5" thickBot="1" x14ac:dyDescent="0.3">
      <c r="A32" s="1" t="s">
        <v>47</v>
      </c>
      <c r="B32" s="2">
        <f>SUM(B10:B31)</f>
        <v>1623.3807333207405</v>
      </c>
      <c r="C32" s="2">
        <f>SUM(C10:C31)</f>
        <v>3574.8231002331336</v>
      </c>
      <c r="D32" s="2">
        <f>SUM(D10:D31)</f>
        <v>1627.9219172924393</v>
      </c>
      <c r="E32" s="108">
        <f>SUM(E10:E31)</f>
        <v>3337.9020589785373</v>
      </c>
      <c r="F32" s="2">
        <f>SUM(F10:F31)</f>
        <v>1648.7698452478487</v>
      </c>
      <c r="G32" s="2">
        <f>SUM(G10:G31)</f>
        <v>3911.9550577508458</v>
      </c>
      <c r="H32" s="1" t="s">
        <v>48</v>
      </c>
    </row>
    <row r="34" spans="2:9" x14ac:dyDescent="0.25">
      <c r="B34" s="3"/>
      <c r="C34" s="3"/>
      <c r="D34" s="3"/>
      <c r="E34" s="3"/>
      <c r="F34" s="3"/>
      <c r="G34" s="3"/>
      <c r="H34" s="3"/>
      <c r="I34" s="3"/>
    </row>
  </sheetData>
  <mergeCells count="5">
    <mergeCell ref="A8:A9"/>
    <mergeCell ref="B8:C8"/>
    <mergeCell ref="D8:E8"/>
    <mergeCell ref="H8:H9"/>
    <mergeCell ref="F8:G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6"/>
  <sheetViews>
    <sheetView rightToLeft="1" topLeftCell="A139" zoomScale="85" zoomScaleNormal="85" workbookViewId="0">
      <selection activeCell="D158" sqref="D158"/>
    </sheetView>
  </sheetViews>
  <sheetFormatPr defaultRowHeight="15" x14ac:dyDescent="0.25"/>
  <cols>
    <col min="1" max="1" width="18.85546875" customWidth="1"/>
    <col min="2" max="2" width="12.42578125" customWidth="1"/>
    <col min="3" max="5" width="17.5703125" customWidth="1"/>
    <col min="6" max="6" width="17.28515625" customWidth="1"/>
    <col min="7" max="9" width="12.140625" customWidth="1"/>
    <col min="10" max="10" width="26.5703125" customWidth="1"/>
    <col min="11" max="11" width="9.140625" customWidth="1"/>
    <col min="12" max="12" width="19.42578125" customWidth="1"/>
    <col min="13" max="16" width="12" hidden="1" customWidth="1"/>
    <col min="17" max="17" width="24.28515625" customWidth="1"/>
    <col min="18" max="18" width="14.85546875" customWidth="1"/>
    <col min="19" max="19" width="24.85546875" customWidth="1"/>
    <col min="20" max="20" width="9.85546875" customWidth="1"/>
    <col min="77" max="77" width="9.140625" customWidth="1"/>
  </cols>
  <sheetData>
    <row r="2" spans="1:6" x14ac:dyDescent="0.25">
      <c r="F2" t="s">
        <v>106</v>
      </c>
    </row>
    <row r="3" spans="1:6" x14ac:dyDescent="0.25">
      <c r="A3" s="42" t="s">
        <v>105</v>
      </c>
      <c r="F3" t="s">
        <v>50</v>
      </c>
    </row>
    <row r="4" spans="1:6" ht="15.75" thickBot="1" x14ac:dyDescent="0.3">
      <c r="A4" t="s">
        <v>78</v>
      </c>
      <c r="F4" t="s">
        <v>49</v>
      </c>
    </row>
    <row r="5" spans="1:6" ht="15.75" x14ac:dyDescent="0.25">
      <c r="A5" s="124" t="s">
        <v>51</v>
      </c>
      <c r="B5" s="126">
        <v>2019</v>
      </c>
      <c r="C5" s="127"/>
      <c r="D5" s="126">
        <v>2020</v>
      </c>
      <c r="E5" s="127"/>
      <c r="F5" s="46" t="s">
        <v>2</v>
      </c>
    </row>
    <row r="6" spans="1:6" ht="16.5" thickBot="1" x14ac:dyDescent="0.3">
      <c r="A6" s="125"/>
      <c r="B6" s="47" t="s">
        <v>73</v>
      </c>
      <c r="C6" s="48" t="s">
        <v>74</v>
      </c>
      <c r="D6" s="47" t="s">
        <v>73</v>
      </c>
      <c r="E6" s="48" t="s">
        <v>74</v>
      </c>
      <c r="F6" s="49"/>
    </row>
    <row r="7" spans="1:6" x14ac:dyDescent="0.25">
      <c r="A7" s="54" t="s">
        <v>5</v>
      </c>
      <c r="B7" s="51">
        <v>9</v>
      </c>
      <c r="C7" s="51">
        <v>196</v>
      </c>
      <c r="D7" s="51">
        <v>5.4642857142857144</v>
      </c>
      <c r="E7" s="51">
        <v>119</v>
      </c>
      <c r="F7" s="55" t="s">
        <v>6</v>
      </c>
    </row>
    <row r="8" spans="1:6" x14ac:dyDescent="0.25">
      <c r="A8" s="54" t="s">
        <v>17</v>
      </c>
      <c r="B8" s="51">
        <v>237</v>
      </c>
      <c r="C8" s="51">
        <v>688</v>
      </c>
      <c r="D8" s="51">
        <v>310.71802325581393</v>
      </c>
      <c r="E8" s="51">
        <v>902</v>
      </c>
      <c r="F8" s="55" t="s">
        <v>18</v>
      </c>
    </row>
    <row r="9" spans="1:6" x14ac:dyDescent="0.25">
      <c r="A9" s="54" t="s">
        <v>25</v>
      </c>
      <c r="B9" s="51">
        <v>0</v>
      </c>
      <c r="C9" s="51">
        <v>0</v>
      </c>
      <c r="D9" s="51">
        <v>0</v>
      </c>
      <c r="E9" s="51">
        <v>0</v>
      </c>
      <c r="F9" s="55" t="s">
        <v>26</v>
      </c>
    </row>
    <row r="10" spans="1:6" x14ac:dyDescent="0.25">
      <c r="A10" s="50" t="s">
        <v>27</v>
      </c>
      <c r="B10" s="51">
        <v>173</v>
      </c>
      <c r="C10" s="51">
        <v>345</v>
      </c>
      <c r="D10" s="51">
        <v>0</v>
      </c>
      <c r="E10" s="51">
        <v>0</v>
      </c>
      <c r="F10" s="52" t="s">
        <v>28</v>
      </c>
    </row>
    <row r="11" spans="1:6" x14ac:dyDescent="0.25">
      <c r="A11" s="54" t="s">
        <v>33</v>
      </c>
      <c r="B11" s="51" t="s">
        <v>76</v>
      </c>
      <c r="C11" s="51" t="s">
        <v>76</v>
      </c>
      <c r="D11" s="51">
        <v>0</v>
      </c>
      <c r="E11" s="51">
        <v>0</v>
      </c>
      <c r="F11" s="55" t="s">
        <v>34</v>
      </c>
    </row>
    <row r="12" spans="1:6" x14ac:dyDescent="0.25">
      <c r="A12" s="54" t="s">
        <v>29</v>
      </c>
      <c r="B12" s="51" t="s">
        <v>76</v>
      </c>
      <c r="C12" s="51" t="s">
        <v>76</v>
      </c>
      <c r="D12" s="51">
        <v>0</v>
      </c>
      <c r="E12" s="51">
        <v>0</v>
      </c>
      <c r="F12" s="55" t="s">
        <v>30</v>
      </c>
    </row>
    <row r="13" spans="1:6" x14ac:dyDescent="0.25">
      <c r="A13" s="54" t="s">
        <v>31</v>
      </c>
      <c r="B13" s="51">
        <v>9</v>
      </c>
      <c r="C13" s="51">
        <v>34</v>
      </c>
      <c r="D13" s="51">
        <v>18.529411764705884</v>
      </c>
      <c r="E13" s="51">
        <v>70</v>
      </c>
      <c r="F13" s="55" t="s">
        <v>32</v>
      </c>
    </row>
    <row r="14" spans="1:6" x14ac:dyDescent="0.25">
      <c r="A14" s="50" t="s">
        <v>43</v>
      </c>
      <c r="B14" s="51">
        <v>28</v>
      </c>
      <c r="C14" s="51">
        <v>39</v>
      </c>
      <c r="D14" s="51">
        <v>0</v>
      </c>
      <c r="E14" s="51">
        <v>0</v>
      </c>
      <c r="F14" s="52" t="s">
        <v>44</v>
      </c>
    </row>
    <row r="15" spans="1:6" ht="15.75" thickBot="1" x14ac:dyDescent="0.3">
      <c r="A15" s="54" t="s">
        <v>45</v>
      </c>
      <c r="B15" s="57" t="s">
        <v>76</v>
      </c>
      <c r="C15" s="57" t="s">
        <v>76</v>
      </c>
      <c r="D15" s="57">
        <v>0</v>
      </c>
      <c r="E15" s="57">
        <v>0</v>
      </c>
      <c r="F15" s="96" t="s">
        <v>46</v>
      </c>
    </row>
    <row r="16" spans="1:6" ht="15" customHeight="1" thickBot="1" x14ac:dyDescent="0.3">
      <c r="A16" s="97" t="s">
        <v>82</v>
      </c>
      <c r="B16" s="74">
        <f t="shared" ref="B16:C16" si="0">SUM(B7:B15)</f>
        <v>456</v>
      </c>
      <c r="C16" s="74">
        <f t="shared" si="0"/>
        <v>1302</v>
      </c>
      <c r="D16" s="74">
        <f>SUM(D7:D15)</f>
        <v>334.71172073480557</v>
      </c>
      <c r="E16" s="74">
        <f>SUM(E7:E15)</f>
        <v>1091</v>
      </c>
      <c r="F16" s="60" t="s">
        <v>61</v>
      </c>
    </row>
    <row r="19" spans="1:6" x14ac:dyDescent="0.25">
      <c r="F19" t="s">
        <v>108</v>
      </c>
    </row>
    <row r="20" spans="1:6" x14ac:dyDescent="0.25">
      <c r="A20" s="42" t="s">
        <v>107</v>
      </c>
      <c r="F20" t="s">
        <v>50</v>
      </c>
    </row>
    <row r="21" spans="1:6" ht="15.75" customHeight="1" thickBot="1" x14ac:dyDescent="0.3">
      <c r="A21" t="s">
        <v>78</v>
      </c>
      <c r="F21" t="s">
        <v>49</v>
      </c>
    </row>
    <row r="22" spans="1:6" ht="15.75" x14ac:dyDescent="0.25">
      <c r="A22" s="124" t="s">
        <v>51</v>
      </c>
      <c r="B22" s="126">
        <v>2019</v>
      </c>
      <c r="C22" s="127"/>
      <c r="D22" s="126">
        <v>2020</v>
      </c>
      <c r="E22" s="127"/>
      <c r="F22" s="46" t="s">
        <v>2</v>
      </c>
    </row>
    <row r="23" spans="1:6" ht="16.5" thickBot="1" x14ac:dyDescent="0.3">
      <c r="A23" s="125"/>
      <c r="B23" s="47" t="s">
        <v>73</v>
      </c>
      <c r="C23" s="48" t="s">
        <v>74</v>
      </c>
      <c r="D23" s="47" t="s">
        <v>73</v>
      </c>
      <c r="E23" s="48" t="s">
        <v>74</v>
      </c>
      <c r="F23" s="49"/>
    </row>
    <row r="24" spans="1:6" x14ac:dyDescent="0.25">
      <c r="A24" s="54" t="s">
        <v>3</v>
      </c>
      <c r="B24" s="51">
        <v>1168</v>
      </c>
      <c r="C24" s="51">
        <v>7312</v>
      </c>
      <c r="D24" s="51">
        <v>1134</v>
      </c>
      <c r="E24" s="51">
        <v>7050</v>
      </c>
      <c r="F24" s="55" t="s">
        <v>4</v>
      </c>
    </row>
    <row r="25" spans="1:6" x14ac:dyDescent="0.25">
      <c r="A25" s="50" t="s">
        <v>7</v>
      </c>
      <c r="B25" s="51">
        <v>892</v>
      </c>
      <c r="C25" s="51">
        <v>6064</v>
      </c>
      <c r="D25" s="51">
        <v>448</v>
      </c>
      <c r="E25" s="51">
        <v>3000</v>
      </c>
      <c r="F25" s="52" t="s">
        <v>8</v>
      </c>
    </row>
    <row r="26" spans="1:6" x14ac:dyDescent="0.25">
      <c r="A26" s="50" t="s">
        <v>9</v>
      </c>
      <c r="B26" s="51">
        <v>1</v>
      </c>
      <c r="C26" s="51">
        <v>3</v>
      </c>
      <c r="D26" s="51">
        <v>0</v>
      </c>
      <c r="E26" s="51">
        <v>0</v>
      </c>
      <c r="F26" s="53" t="s">
        <v>10</v>
      </c>
    </row>
    <row r="27" spans="1:6" ht="16.5" customHeight="1" x14ac:dyDescent="0.25">
      <c r="A27" s="54" t="s">
        <v>15</v>
      </c>
      <c r="B27" s="51">
        <v>12</v>
      </c>
      <c r="C27" s="51">
        <v>53</v>
      </c>
      <c r="D27" s="51">
        <v>0</v>
      </c>
      <c r="E27" s="51">
        <v>0</v>
      </c>
      <c r="F27" s="55" t="s">
        <v>182</v>
      </c>
    </row>
    <row r="28" spans="1:6" x14ac:dyDescent="0.25">
      <c r="A28" s="54" t="s">
        <v>17</v>
      </c>
      <c r="B28" s="51">
        <v>16014</v>
      </c>
      <c r="C28" s="51">
        <v>82686</v>
      </c>
      <c r="D28" s="51">
        <v>14378</v>
      </c>
      <c r="E28" s="51">
        <v>69273</v>
      </c>
      <c r="F28" s="55" t="s">
        <v>18</v>
      </c>
    </row>
    <row r="29" spans="1:6" x14ac:dyDescent="0.25">
      <c r="A29" s="54" t="s">
        <v>19</v>
      </c>
      <c r="B29" s="51">
        <v>0</v>
      </c>
      <c r="C29" s="51">
        <v>1</v>
      </c>
      <c r="D29" s="51">
        <v>0</v>
      </c>
      <c r="E29" s="51">
        <v>0</v>
      </c>
      <c r="F29" s="55" t="s">
        <v>20</v>
      </c>
    </row>
    <row r="30" spans="1:6" x14ac:dyDescent="0.25">
      <c r="A30" s="50" t="s">
        <v>21</v>
      </c>
      <c r="B30" s="51">
        <v>0</v>
      </c>
      <c r="C30" s="51">
        <v>0</v>
      </c>
      <c r="D30" s="51">
        <v>0</v>
      </c>
      <c r="E30" s="51">
        <v>0</v>
      </c>
      <c r="F30" s="52" t="s">
        <v>22</v>
      </c>
    </row>
    <row r="31" spans="1:6" x14ac:dyDescent="0.25">
      <c r="A31" s="50" t="s">
        <v>23</v>
      </c>
      <c r="B31" s="51">
        <v>28</v>
      </c>
      <c r="C31" s="51">
        <v>69</v>
      </c>
      <c r="D31" s="51">
        <v>1301</v>
      </c>
      <c r="E31" s="51">
        <v>422</v>
      </c>
      <c r="F31" s="53" t="s">
        <v>181</v>
      </c>
    </row>
    <row r="32" spans="1:6" x14ac:dyDescent="0.25">
      <c r="A32" s="54" t="s">
        <v>25</v>
      </c>
      <c r="B32" s="51">
        <v>477</v>
      </c>
      <c r="C32" s="51">
        <v>546</v>
      </c>
      <c r="D32" s="51">
        <v>380</v>
      </c>
      <c r="E32" s="51">
        <v>412</v>
      </c>
      <c r="F32" s="55" t="s">
        <v>26</v>
      </c>
    </row>
    <row r="33" spans="1:6" x14ac:dyDescent="0.25">
      <c r="A33" s="54" t="s">
        <v>27</v>
      </c>
      <c r="B33" s="51">
        <v>3667</v>
      </c>
      <c r="C33" s="51">
        <v>18293</v>
      </c>
      <c r="D33" s="51">
        <v>4906</v>
      </c>
      <c r="E33" s="51">
        <v>16210</v>
      </c>
      <c r="F33" s="55" t="s">
        <v>28</v>
      </c>
    </row>
    <row r="34" spans="1:6" x14ac:dyDescent="0.25">
      <c r="A34" s="54" t="s">
        <v>31</v>
      </c>
      <c r="B34" s="51">
        <v>0</v>
      </c>
      <c r="C34" s="51">
        <v>0</v>
      </c>
      <c r="D34" s="51">
        <v>0</v>
      </c>
      <c r="E34" s="51">
        <v>0</v>
      </c>
      <c r="F34" s="55" t="s">
        <v>32</v>
      </c>
    </row>
    <row r="35" spans="1:6" ht="15.75" customHeight="1" x14ac:dyDescent="0.25">
      <c r="A35" s="50" t="s">
        <v>33</v>
      </c>
      <c r="B35" s="51">
        <v>2721</v>
      </c>
      <c r="C35" s="51">
        <v>19602</v>
      </c>
      <c r="D35" s="51">
        <v>2543</v>
      </c>
      <c r="E35" s="51">
        <v>17551</v>
      </c>
      <c r="F35" s="52" t="s">
        <v>34</v>
      </c>
    </row>
    <row r="36" spans="1:6" x14ac:dyDescent="0.25">
      <c r="A36" s="50" t="s">
        <v>35</v>
      </c>
      <c r="B36" s="51">
        <v>43</v>
      </c>
      <c r="C36" s="51">
        <v>158</v>
      </c>
      <c r="D36" s="51">
        <v>0</v>
      </c>
      <c r="E36" s="51">
        <v>0</v>
      </c>
      <c r="F36" s="53" t="s">
        <v>36</v>
      </c>
    </row>
    <row r="37" spans="1:6" x14ac:dyDescent="0.25">
      <c r="A37" s="54" t="s">
        <v>37</v>
      </c>
      <c r="B37" s="51">
        <v>10</v>
      </c>
      <c r="C37" s="51">
        <v>40</v>
      </c>
      <c r="D37" s="51">
        <v>0</v>
      </c>
      <c r="E37" s="51">
        <v>0</v>
      </c>
      <c r="F37" s="55" t="s">
        <v>184</v>
      </c>
    </row>
    <row r="38" spans="1:6" x14ac:dyDescent="0.25">
      <c r="A38" s="54" t="s">
        <v>39</v>
      </c>
      <c r="B38" s="51">
        <v>931</v>
      </c>
      <c r="C38" s="51">
        <v>4724</v>
      </c>
      <c r="D38" s="51">
        <v>638</v>
      </c>
      <c r="E38" s="51">
        <v>3329</v>
      </c>
      <c r="F38" s="55" t="s">
        <v>183</v>
      </c>
    </row>
    <row r="39" spans="1:6" x14ac:dyDescent="0.25">
      <c r="A39" s="54" t="s">
        <v>41</v>
      </c>
      <c r="B39" s="51">
        <v>0</v>
      </c>
      <c r="C39" s="51">
        <v>0</v>
      </c>
      <c r="D39" s="51">
        <v>0</v>
      </c>
      <c r="E39" s="51">
        <v>0</v>
      </c>
      <c r="F39" s="55" t="s">
        <v>42</v>
      </c>
    </row>
    <row r="40" spans="1:6" ht="15.75" thickBot="1" x14ac:dyDescent="0.3">
      <c r="A40" s="50" t="s">
        <v>45</v>
      </c>
      <c r="B40" s="51">
        <v>60</v>
      </c>
      <c r="C40" s="51">
        <v>62</v>
      </c>
      <c r="D40" s="51">
        <v>29</v>
      </c>
      <c r="E40" s="51">
        <v>49</v>
      </c>
      <c r="F40" s="52" t="s">
        <v>46</v>
      </c>
    </row>
    <row r="41" spans="1:6" ht="15" customHeight="1" thickBot="1" x14ac:dyDescent="0.3">
      <c r="A41" s="59" t="s">
        <v>82</v>
      </c>
      <c r="B41" s="61">
        <v>26024</v>
      </c>
      <c r="C41" s="61">
        <v>139613</v>
      </c>
      <c r="D41" s="61">
        <v>25757</v>
      </c>
      <c r="E41" s="61">
        <v>117296</v>
      </c>
      <c r="F41" s="60" t="s">
        <v>61</v>
      </c>
    </row>
    <row r="46" spans="1:6" x14ac:dyDescent="0.25">
      <c r="A46" t="s">
        <v>109</v>
      </c>
      <c r="F46" t="s">
        <v>110</v>
      </c>
    </row>
    <row r="47" spans="1:6" ht="15.75" thickBot="1" x14ac:dyDescent="0.3">
      <c r="A47" t="s">
        <v>78</v>
      </c>
      <c r="B47" t="s">
        <v>49</v>
      </c>
      <c r="E47" t="s">
        <v>49</v>
      </c>
      <c r="F47" t="s">
        <v>50</v>
      </c>
    </row>
    <row r="48" spans="1:6" ht="15" customHeight="1" x14ac:dyDescent="0.25">
      <c r="A48" s="124" t="s">
        <v>51</v>
      </c>
      <c r="B48" s="133">
        <v>2019</v>
      </c>
      <c r="C48" s="134"/>
      <c r="D48" s="133">
        <v>2020</v>
      </c>
      <c r="E48" s="134"/>
      <c r="F48" s="46" t="s">
        <v>2</v>
      </c>
    </row>
    <row r="49" spans="1:10" ht="15" customHeight="1" thickBot="1" x14ac:dyDescent="0.3">
      <c r="A49" s="125"/>
      <c r="B49" s="104" t="s">
        <v>73</v>
      </c>
      <c r="C49" s="105" t="s">
        <v>74</v>
      </c>
      <c r="D49" s="104" t="s">
        <v>73</v>
      </c>
      <c r="E49" s="105" t="s">
        <v>74</v>
      </c>
      <c r="F49" s="49"/>
      <c r="I49" s="43"/>
      <c r="J49" s="43"/>
    </row>
    <row r="50" spans="1:10" ht="15" customHeight="1" x14ac:dyDescent="0.25">
      <c r="A50" s="54" t="s">
        <v>3</v>
      </c>
      <c r="B50" s="51">
        <v>0</v>
      </c>
      <c r="C50" s="51">
        <v>0</v>
      </c>
      <c r="D50" s="51">
        <v>36</v>
      </c>
      <c r="E50" s="51">
        <v>179</v>
      </c>
      <c r="F50" s="55" t="s">
        <v>4</v>
      </c>
      <c r="I50" s="43"/>
      <c r="J50" s="43"/>
    </row>
    <row r="51" spans="1:10" ht="15" customHeight="1" x14ac:dyDescent="0.25">
      <c r="A51" s="50" t="s">
        <v>5</v>
      </c>
      <c r="B51" s="51">
        <v>61</v>
      </c>
      <c r="C51" s="51">
        <v>74</v>
      </c>
      <c r="D51" s="51">
        <v>92</v>
      </c>
      <c r="E51" s="51">
        <v>785</v>
      </c>
      <c r="F51" s="52" t="s">
        <v>185</v>
      </c>
      <c r="I51" s="43"/>
      <c r="J51" s="43"/>
    </row>
    <row r="52" spans="1:10" ht="15" customHeight="1" x14ac:dyDescent="0.25">
      <c r="A52" s="50" t="s">
        <v>17</v>
      </c>
      <c r="B52" s="51">
        <v>15225</v>
      </c>
      <c r="C52" s="51">
        <v>52926</v>
      </c>
      <c r="D52" s="51">
        <v>9977</v>
      </c>
      <c r="E52" s="51">
        <v>33234</v>
      </c>
      <c r="F52" s="53" t="s">
        <v>18</v>
      </c>
    </row>
    <row r="53" spans="1:10" ht="15" customHeight="1" x14ac:dyDescent="0.25">
      <c r="A53" s="54" t="s">
        <v>25</v>
      </c>
      <c r="B53" s="51">
        <v>0</v>
      </c>
      <c r="C53" s="51">
        <v>0</v>
      </c>
      <c r="D53" s="51">
        <v>287</v>
      </c>
      <c r="E53" s="51">
        <v>814</v>
      </c>
      <c r="F53" s="55" t="s">
        <v>26</v>
      </c>
    </row>
    <row r="54" spans="1:10" ht="15" customHeight="1" x14ac:dyDescent="0.25">
      <c r="A54" s="54" t="s">
        <v>52</v>
      </c>
      <c r="B54" s="51">
        <v>0</v>
      </c>
      <c r="C54" s="51">
        <v>0</v>
      </c>
      <c r="D54" s="51">
        <v>0</v>
      </c>
      <c r="E54" s="51">
        <v>1</v>
      </c>
      <c r="F54" s="55" t="s">
        <v>28</v>
      </c>
    </row>
    <row r="55" spans="1:10" ht="15" customHeight="1" x14ac:dyDescent="0.25">
      <c r="A55" s="54" t="s">
        <v>31</v>
      </c>
      <c r="B55" s="51">
        <v>0</v>
      </c>
      <c r="C55" s="51">
        <v>0</v>
      </c>
      <c r="D55" s="51">
        <v>0</v>
      </c>
      <c r="E55" s="51">
        <v>0</v>
      </c>
      <c r="F55" s="51" t="s">
        <v>32</v>
      </c>
    </row>
    <row r="56" spans="1:10" ht="15" customHeight="1" x14ac:dyDescent="0.25">
      <c r="A56" s="50" t="s">
        <v>33</v>
      </c>
      <c r="B56" s="51">
        <v>60</v>
      </c>
      <c r="C56" s="51">
        <v>344</v>
      </c>
      <c r="D56" s="51">
        <v>57</v>
      </c>
      <c r="E56" s="51">
        <v>368</v>
      </c>
      <c r="F56" s="51" t="s">
        <v>34</v>
      </c>
    </row>
    <row r="57" spans="1:10" ht="15" customHeight="1" x14ac:dyDescent="0.25">
      <c r="A57" s="54" t="s">
        <v>53</v>
      </c>
      <c r="B57" s="51">
        <v>75</v>
      </c>
      <c r="C57" s="51">
        <v>240</v>
      </c>
      <c r="D57" s="51">
        <v>28</v>
      </c>
      <c r="E57" s="51">
        <v>131</v>
      </c>
      <c r="F57" s="51" t="s">
        <v>183</v>
      </c>
    </row>
    <row r="58" spans="1:10" ht="15" customHeight="1" thickBot="1" x14ac:dyDescent="0.3">
      <c r="A58" s="54" t="s">
        <v>41</v>
      </c>
      <c r="B58" s="51">
        <v>45</v>
      </c>
      <c r="C58" s="51">
        <v>45</v>
      </c>
      <c r="D58" s="51">
        <v>0</v>
      </c>
      <c r="E58" s="51">
        <v>0</v>
      </c>
      <c r="F58" s="51" t="s">
        <v>42</v>
      </c>
    </row>
    <row r="59" spans="1:10" ht="15" customHeight="1" thickBot="1" x14ac:dyDescent="0.3">
      <c r="A59" s="59" t="s">
        <v>82</v>
      </c>
      <c r="B59" s="61">
        <f t="shared" ref="B59:C59" si="1">SUM(B50:B57)</f>
        <v>15421</v>
      </c>
      <c r="C59" s="63">
        <f t="shared" si="1"/>
        <v>53584</v>
      </c>
      <c r="D59" s="61">
        <f>SUM(D50:D58)</f>
        <v>10477</v>
      </c>
      <c r="E59" s="61">
        <f>SUM(E50:E58)</f>
        <v>35512</v>
      </c>
      <c r="F59" s="62" t="s">
        <v>61</v>
      </c>
    </row>
    <row r="60" spans="1:10" ht="15.75" x14ac:dyDescent="0.25">
      <c r="A60" s="10"/>
      <c r="B60" s="11"/>
      <c r="C60" s="11"/>
      <c r="D60" s="11"/>
      <c r="E60" s="11"/>
      <c r="F60" s="11"/>
      <c r="G60" s="11"/>
      <c r="H60" s="11"/>
      <c r="I60" s="11"/>
      <c r="J60" s="10"/>
    </row>
    <row r="64" spans="1:10" x14ac:dyDescent="0.25">
      <c r="F64" t="s">
        <v>112</v>
      </c>
    </row>
    <row r="65" spans="1:6" x14ac:dyDescent="0.25">
      <c r="A65" s="42" t="s">
        <v>111</v>
      </c>
      <c r="F65" t="s">
        <v>50</v>
      </c>
    </row>
    <row r="66" spans="1:6" ht="15.75" thickBot="1" x14ac:dyDescent="0.3">
      <c r="A66" t="s">
        <v>78</v>
      </c>
      <c r="F66" t="s">
        <v>49</v>
      </c>
    </row>
    <row r="67" spans="1:6" ht="15" customHeight="1" x14ac:dyDescent="0.25">
      <c r="A67" s="124" t="s">
        <v>51</v>
      </c>
      <c r="B67" s="126">
        <v>2019</v>
      </c>
      <c r="C67" s="127"/>
      <c r="D67" s="126">
        <v>2020</v>
      </c>
      <c r="E67" s="127"/>
      <c r="F67" s="46" t="s">
        <v>2</v>
      </c>
    </row>
    <row r="68" spans="1:6" ht="15" customHeight="1" thickBot="1" x14ac:dyDescent="0.3">
      <c r="A68" s="125"/>
      <c r="B68" s="47" t="s">
        <v>73</v>
      </c>
      <c r="C68" s="48" t="s">
        <v>74</v>
      </c>
      <c r="D68" s="47" t="s">
        <v>73</v>
      </c>
      <c r="E68" s="48" t="s">
        <v>74</v>
      </c>
      <c r="F68" s="49"/>
    </row>
    <row r="69" spans="1:6" ht="15" customHeight="1" x14ac:dyDescent="0.25">
      <c r="A69" s="54" t="s">
        <v>3</v>
      </c>
      <c r="B69" s="51">
        <v>853</v>
      </c>
      <c r="C69" s="51">
        <v>4462</v>
      </c>
      <c r="D69" s="51">
        <v>371</v>
      </c>
      <c r="E69" s="51">
        <v>2383</v>
      </c>
      <c r="F69" s="55" t="s">
        <v>4</v>
      </c>
    </row>
    <row r="70" spans="1:6" ht="15" customHeight="1" x14ac:dyDescent="0.25">
      <c r="A70" s="50" t="s">
        <v>54</v>
      </c>
      <c r="B70" s="51">
        <v>517</v>
      </c>
      <c r="C70" s="51">
        <v>2537</v>
      </c>
      <c r="D70" s="51">
        <v>1632</v>
      </c>
      <c r="E70" s="51">
        <v>9940</v>
      </c>
      <c r="F70" s="52" t="s">
        <v>185</v>
      </c>
    </row>
    <row r="71" spans="1:6" ht="15" customHeight="1" x14ac:dyDescent="0.25">
      <c r="A71" s="50" t="s">
        <v>7</v>
      </c>
      <c r="B71" s="51">
        <v>1</v>
      </c>
      <c r="C71" s="51">
        <v>3</v>
      </c>
      <c r="D71" s="51">
        <v>14</v>
      </c>
      <c r="E71" s="51">
        <v>56</v>
      </c>
      <c r="F71" s="53" t="s">
        <v>8</v>
      </c>
    </row>
    <row r="72" spans="1:6" ht="15" customHeight="1" x14ac:dyDescent="0.25">
      <c r="A72" s="54" t="s">
        <v>11</v>
      </c>
      <c r="B72" s="51">
        <v>760</v>
      </c>
      <c r="C72" s="51">
        <v>1084</v>
      </c>
      <c r="D72" s="51">
        <v>308</v>
      </c>
      <c r="E72" s="51">
        <v>467</v>
      </c>
      <c r="F72" s="55" t="s">
        <v>12</v>
      </c>
    </row>
    <row r="73" spans="1:6" ht="15" customHeight="1" x14ac:dyDescent="0.25">
      <c r="A73" s="54" t="s">
        <v>17</v>
      </c>
      <c r="B73" s="51">
        <v>679</v>
      </c>
      <c r="C73" s="51">
        <v>3436</v>
      </c>
      <c r="D73" s="51">
        <v>1</v>
      </c>
      <c r="E73" s="51">
        <v>2</v>
      </c>
      <c r="F73" s="55" t="s">
        <v>18</v>
      </c>
    </row>
    <row r="74" spans="1:6" ht="15" customHeight="1" x14ac:dyDescent="0.25">
      <c r="A74" s="50" t="s">
        <v>55</v>
      </c>
      <c r="B74" s="51">
        <v>0</v>
      </c>
      <c r="C74" s="51">
        <v>0</v>
      </c>
      <c r="D74" s="51">
        <v>0</v>
      </c>
      <c r="E74" s="51">
        <v>0</v>
      </c>
      <c r="F74" s="52" t="s">
        <v>28</v>
      </c>
    </row>
    <row r="75" spans="1:6" ht="15" customHeight="1" x14ac:dyDescent="0.25">
      <c r="A75" s="50" t="s">
        <v>31</v>
      </c>
      <c r="B75" s="51">
        <v>35</v>
      </c>
      <c r="C75" s="51">
        <v>173</v>
      </c>
      <c r="D75" s="51">
        <v>22</v>
      </c>
      <c r="E75" s="51">
        <v>121</v>
      </c>
      <c r="F75" s="53" t="s">
        <v>32</v>
      </c>
    </row>
    <row r="76" spans="1:6" ht="15" customHeight="1" x14ac:dyDescent="0.25">
      <c r="A76" s="54" t="s">
        <v>33</v>
      </c>
      <c r="B76" s="51">
        <v>43</v>
      </c>
      <c r="C76" s="51">
        <v>131</v>
      </c>
      <c r="D76" s="51">
        <v>32</v>
      </c>
      <c r="E76" s="51">
        <v>82</v>
      </c>
      <c r="F76" s="55" t="s">
        <v>34</v>
      </c>
    </row>
    <row r="77" spans="1:6" ht="15" customHeight="1" x14ac:dyDescent="0.25">
      <c r="A77" s="54" t="s">
        <v>35</v>
      </c>
      <c r="B77" s="51">
        <v>69.714285714285708</v>
      </c>
      <c r="C77" s="51">
        <v>244</v>
      </c>
      <c r="D77" s="51">
        <v>3</v>
      </c>
      <c r="E77" s="51">
        <v>16</v>
      </c>
      <c r="F77" s="55" t="s">
        <v>36</v>
      </c>
    </row>
    <row r="78" spans="1:6" ht="15" customHeight="1" x14ac:dyDescent="0.25">
      <c r="A78" s="50" t="s">
        <v>56</v>
      </c>
      <c r="B78" s="51">
        <v>2649</v>
      </c>
      <c r="C78" s="51">
        <v>3317</v>
      </c>
      <c r="D78" s="51">
        <v>1493</v>
      </c>
      <c r="E78" s="51">
        <v>2240</v>
      </c>
      <c r="F78" s="52" t="s">
        <v>184</v>
      </c>
    </row>
    <row r="79" spans="1:6" ht="15" customHeight="1" x14ac:dyDescent="0.25">
      <c r="A79" s="50" t="s">
        <v>53</v>
      </c>
      <c r="B79" s="51">
        <v>275</v>
      </c>
      <c r="C79" s="51">
        <v>190</v>
      </c>
      <c r="D79" s="51">
        <v>92</v>
      </c>
      <c r="E79" s="51">
        <v>140</v>
      </c>
      <c r="F79" s="53" t="s">
        <v>183</v>
      </c>
    </row>
    <row r="80" spans="1:6" ht="15" customHeight="1" thickBot="1" x14ac:dyDescent="0.3">
      <c r="A80" s="68" t="s">
        <v>41</v>
      </c>
      <c r="B80" s="57">
        <v>0.60000000000000009</v>
      </c>
      <c r="C80" s="57">
        <v>3</v>
      </c>
      <c r="D80" s="51">
        <v>1</v>
      </c>
      <c r="E80" s="51">
        <v>4</v>
      </c>
      <c r="F80" s="96" t="s">
        <v>42</v>
      </c>
    </row>
    <row r="81" spans="1:17" ht="15.75" thickBot="1" x14ac:dyDescent="0.3">
      <c r="A81" s="59" t="s">
        <v>82</v>
      </c>
      <c r="B81" s="61">
        <f t="shared" ref="B81:C81" si="2">SUM(B69:B80)</f>
        <v>5882.3142857142866</v>
      </c>
      <c r="C81" s="61">
        <f t="shared" si="2"/>
        <v>15580</v>
      </c>
      <c r="D81" s="61">
        <f>SUM(D69:D80)</f>
        <v>3969</v>
      </c>
      <c r="E81" s="61">
        <f>SUM(E69:E80)</f>
        <v>15451</v>
      </c>
      <c r="F81" s="60" t="s">
        <v>61</v>
      </c>
    </row>
    <row r="82" spans="1:17" ht="15.75" x14ac:dyDescent="0.25">
      <c r="A82" s="7"/>
      <c r="B82" s="8"/>
      <c r="C82" s="8"/>
      <c r="D82" s="8"/>
      <c r="E82" s="8"/>
      <c r="F82" s="8"/>
      <c r="G82" s="8"/>
      <c r="H82" s="8"/>
      <c r="I82" s="8"/>
      <c r="J82" s="7"/>
    </row>
    <row r="83" spans="1:17" ht="15.75" x14ac:dyDescent="0.25">
      <c r="A83" s="7"/>
      <c r="C83" s="8"/>
      <c r="E83" s="8"/>
      <c r="F83" s="9"/>
      <c r="G83" s="9"/>
      <c r="H83" s="9"/>
      <c r="I83" s="9"/>
      <c r="J83" s="7"/>
    </row>
    <row r="84" spans="1:17" ht="15.75" x14ac:dyDescent="0.25">
      <c r="A84" s="7"/>
      <c r="C84" s="8"/>
      <c r="E84" s="8"/>
      <c r="F84" s="9"/>
      <c r="G84" s="9"/>
      <c r="H84" s="9"/>
      <c r="I84" s="9"/>
      <c r="J84" s="7"/>
    </row>
    <row r="85" spans="1:17" ht="15" customHeight="1" x14ac:dyDescent="0.25"/>
    <row r="86" spans="1:17" s="36" customFormat="1" x14ac:dyDescent="0.25">
      <c r="A86" s="100"/>
      <c r="B86" s="100"/>
      <c r="C86" s="100"/>
      <c r="D86" s="100"/>
      <c r="E86" s="100"/>
      <c r="F86" s="100" t="s">
        <v>114</v>
      </c>
    </row>
    <row r="87" spans="1:17" s="36" customFormat="1" x14ac:dyDescent="0.25">
      <c r="A87" s="101" t="s">
        <v>113</v>
      </c>
      <c r="B87" s="100"/>
      <c r="C87" s="100"/>
      <c r="D87" s="100"/>
      <c r="E87" s="100"/>
      <c r="F87" s="100" t="s">
        <v>50</v>
      </c>
    </row>
    <row r="88" spans="1:17" s="36" customFormat="1" ht="15.75" thickBot="1" x14ac:dyDescent="0.3">
      <c r="A88" s="100" t="s">
        <v>78</v>
      </c>
      <c r="B88" s="100"/>
      <c r="C88" s="100"/>
      <c r="D88" s="100"/>
      <c r="E88" s="100"/>
      <c r="F88" s="100" t="s">
        <v>49</v>
      </c>
      <c r="L88" s="37"/>
      <c r="Q88" s="37"/>
    </row>
    <row r="89" spans="1:17" s="36" customFormat="1" ht="15.75" x14ac:dyDescent="0.25">
      <c r="A89" s="124" t="s">
        <v>51</v>
      </c>
      <c r="B89" s="126">
        <v>2019</v>
      </c>
      <c r="C89" s="127"/>
      <c r="D89" s="126">
        <v>2020</v>
      </c>
      <c r="E89" s="127"/>
      <c r="F89" s="46" t="s">
        <v>2</v>
      </c>
      <c r="I89" s="41"/>
      <c r="L89" s="37"/>
      <c r="Q89" s="37"/>
    </row>
    <row r="90" spans="1:17" s="36" customFormat="1" ht="16.5" thickBot="1" x14ac:dyDescent="0.3">
      <c r="A90" s="125"/>
      <c r="B90" s="47" t="s">
        <v>73</v>
      </c>
      <c r="C90" s="48" t="s">
        <v>74</v>
      </c>
      <c r="D90" s="47" t="s">
        <v>73</v>
      </c>
      <c r="E90" s="48" t="s">
        <v>74</v>
      </c>
      <c r="F90" s="49"/>
      <c r="I90" s="41"/>
      <c r="L90" s="37"/>
      <c r="Q90" s="37"/>
    </row>
    <row r="91" spans="1:17" s="36" customFormat="1" x14ac:dyDescent="0.25">
      <c r="A91" s="50" t="s">
        <v>9</v>
      </c>
      <c r="B91" s="51">
        <v>63</v>
      </c>
      <c r="C91" s="51">
        <v>66</v>
      </c>
      <c r="D91" s="51">
        <v>510.43</v>
      </c>
      <c r="E91" s="51">
        <v>1020</v>
      </c>
      <c r="F91" s="53" t="s">
        <v>10</v>
      </c>
      <c r="L91" s="38"/>
      <c r="Q91" s="38"/>
    </row>
    <row r="92" spans="1:17" s="36" customFormat="1" x14ac:dyDescent="0.25">
      <c r="A92" s="54" t="s">
        <v>17</v>
      </c>
      <c r="B92" s="51" t="s">
        <v>76</v>
      </c>
      <c r="C92" s="51" t="s">
        <v>76</v>
      </c>
      <c r="D92" s="51">
        <v>0</v>
      </c>
      <c r="E92" s="51">
        <v>0</v>
      </c>
      <c r="F92" s="55" t="s">
        <v>18</v>
      </c>
      <c r="Q92" s="37"/>
    </row>
    <row r="93" spans="1:17" s="36" customFormat="1" x14ac:dyDescent="0.25">
      <c r="A93" s="50" t="s">
        <v>31</v>
      </c>
      <c r="B93" s="51" t="s">
        <v>76</v>
      </c>
      <c r="C93" s="51" t="s">
        <v>76</v>
      </c>
      <c r="D93" s="51">
        <v>1.36</v>
      </c>
      <c r="E93" s="51">
        <v>8</v>
      </c>
      <c r="F93" s="52" t="s">
        <v>6</v>
      </c>
    </row>
    <row r="94" spans="1:17" s="36" customFormat="1" x14ac:dyDescent="0.25">
      <c r="A94" s="56" t="s">
        <v>41</v>
      </c>
      <c r="B94" s="57" t="s">
        <v>76</v>
      </c>
      <c r="C94" s="57" t="s">
        <v>76</v>
      </c>
      <c r="D94" s="57">
        <v>21</v>
      </c>
      <c r="E94" s="57">
        <v>8</v>
      </c>
      <c r="F94" s="58" t="s">
        <v>42</v>
      </c>
    </row>
    <row r="95" spans="1:17" s="36" customFormat="1" ht="15.75" thickBot="1" x14ac:dyDescent="0.3">
      <c r="A95" s="122" t="s">
        <v>188</v>
      </c>
      <c r="B95" s="57" t="s">
        <v>76</v>
      </c>
      <c r="C95" s="57" t="s">
        <v>76</v>
      </c>
      <c r="D95" s="57">
        <v>14</v>
      </c>
      <c r="E95" s="57">
        <v>6</v>
      </c>
      <c r="F95" s="123"/>
    </row>
    <row r="96" spans="1:17" s="36" customFormat="1" ht="15.75" thickBot="1" x14ac:dyDescent="0.3">
      <c r="A96" s="59" t="s">
        <v>82</v>
      </c>
      <c r="B96" s="61">
        <f t="shared" ref="B96:C96" si="3">SUM(B91:B94)</f>
        <v>63</v>
      </c>
      <c r="C96" s="61">
        <f t="shared" si="3"/>
        <v>66</v>
      </c>
      <c r="D96" s="61">
        <f>SUM(D91:D95)</f>
        <v>546.79</v>
      </c>
      <c r="E96" s="61">
        <f>SUM(E91:E95)</f>
        <v>1042</v>
      </c>
      <c r="F96" s="60" t="s">
        <v>61</v>
      </c>
    </row>
    <row r="97" spans="1:6" s="36" customFormat="1" x14ac:dyDescent="0.25"/>
    <row r="99" spans="1:6" x14ac:dyDescent="0.25">
      <c r="F99" t="s">
        <v>116</v>
      </c>
    </row>
    <row r="100" spans="1:6" x14ac:dyDescent="0.25">
      <c r="A100" s="42" t="s">
        <v>115</v>
      </c>
      <c r="F100" t="s">
        <v>50</v>
      </c>
    </row>
    <row r="101" spans="1:6" ht="15.75" thickBot="1" x14ac:dyDescent="0.3">
      <c r="A101" t="s">
        <v>78</v>
      </c>
      <c r="F101" t="s">
        <v>49</v>
      </c>
    </row>
    <row r="102" spans="1:6" ht="15.75" x14ac:dyDescent="0.25">
      <c r="A102" s="124" t="s">
        <v>51</v>
      </c>
      <c r="B102" s="126">
        <v>2019</v>
      </c>
      <c r="C102" s="127"/>
      <c r="D102" s="126">
        <v>2020</v>
      </c>
      <c r="E102" s="127"/>
      <c r="F102" s="46" t="s">
        <v>2</v>
      </c>
    </row>
    <row r="103" spans="1:6" ht="16.5" thickBot="1" x14ac:dyDescent="0.3">
      <c r="A103" s="125"/>
      <c r="B103" s="47" t="s">
        <v>73</v>
      </c>
      <c r="C103" s="48" t="s">
        <v>74</v>
      </c>
      <c r="D103" s="47" t="s">
        <v>73</v>
      </c>
      <c r="E103" s="48" t="s">
        <v>74</v>
      </c>
      <c r="F103" s="49"/>
    </row>
    <row r="104" spans="1:6" x14ac:dyDescent="0.25">
      <c r="A104" s="50" t="s">
        <v>5</v>
      </c>
      <c r="B104" s="51">
        <v>10</v>
      </c>
      <c r="C104" s="51">
        <v>19</v>
      </c>
      <c r="D104" s="51">
        <v>29</v>
      </c>
      <c r="E104" s="51">
        <v>38</v>
      </c>
      <c r="F104" s="53" t="s">
        <v>185</v>
      </c>
    </row>
    <row r="105" spans="1:6" ht="15.75" thickBot="1" x14ac:dyDescent="0.3">
      <c r="A105" s="54" t="s">
        <v>55</v>
      </c>
      <c r="B105" s="51">
        <v>345</v>
      </c>
      <c r="C105" s="51">
        <v>345</v>
      </c>
      <c r="D105" s="51">
        <v>796</v>
      </c>
      <c r="E105" s="51">
        <v>689</v>
      </c>
      <c r="F105" s="55" t="s">
        <v>28</v>
      </c>
    </row>
    <row r="106" spans="1:6" ht="15.75" thickBot="1" x14ac:dyDescent="0.3">
      <c r="A106" s="59" t="s">
        <v>82</v>
      </c>
      <c r="B106" s="61">
        <f>SUM(B104:B105)</f>
        <v>355</v>
      </c>
      <c r="C106" s="61">
        <f t="shared" ref="C106:E106" si="4">SUM(C104:C105)</f>
        <v>364</v>
      </c>
      <c r="D106" s="61">
        <f t="shared" si="4"/>
        <v>825</v>
      </c>
      <c r="E106" s="61">
        <f t="shared" si="4"/>
        <v>727</v>
      </c>
      <c r="F106" s="60" t="s">
        <v>61</v>
      </c>
    </row>
    <row r="112" spans="1:6" x14ac:dyDescent="0.25">
      <c r="A112" s="42" t="s">
        <v>117</v>
      </c>
      <c r="F112" t="s">
        <v>118</v>
      </c>
    </row>
    <row r="113" spans="1:6" ht="15.75" thickBot="1" x14ac:dyDescent="0.3">
      <c r="A113" t="s">
        <v>78</v>
      </c>
      <c r="B113" t="s">
        <v>49</v>
      </c>
      <c r="E113" t="s">
        <v>49</v>
      </c>
      <c r="F113" t="s">
        <v>50</v>
      </c>
    </row>
    <row r="114" spans="1:6" ht="15.75" x14ac:dyDescent="0.25">
      <c r="A114" s="124" t="s">
        <v>1</v>
      </c>
      <c r="B114" s="126">
        <v>2019</v>
      </c>
      <c r="C114" s="127"/>
      <c r="D114" s="126">
        <v>2020</v>
      </c>
      <c r="E114" s="127"/>
      <c r="F114" s="46" t="s">
        <v>2</v>
      </c>
    </row>
    <row r="115" spans="1:6" ht="16.5" thickBot="1" x14ac:dyDescent="0.3">
      <c r="A115" s="125"/>
      <c r="B115" s="47" t="s">
        <v>73</v>
      </c>
      <c r="C115" s="48" t="s">
        <v>74</v>
      </c>
      <c r="D115" s="47" t="s">
        <v>73</v>
      </c>
      <c r="E115" s="48" t="s">
        <v>74</v>
      </c>
      <c r="F115" s="49"/>
    </row>
    <row r="116" spans="1:6" x14ac:dyDescent="0.25">
      <c r="A116" s="50" t="s">
        <v>3</v>
      </c>
      <c r="B116" s="51">
        <v>5</v>
      </c>
      <c r="C116" s="51">
        <v>34</v>
      </c>
      <c r="D116" s="51">
        <v>14</v>
      </c>
      <c r="E116" s="51">
        <v>166</v>
      </c>
      <c r="F116" s="53" t="s">
        <v>4</v>
      </c>
    </row>
    <row r="117" spans="1:6" x14ac:dyDescent="0.25">
      <c r="A117" s="54" t="s">
        <v>5</v>
      </c>
      <c r="B117" s="51">
        <v>1121</v>
      </c>
      <c r="C117" s="51">
        <v>3101</v>
      </c>
      <c r="D117" s="51">
        <v>1951</v>
      </c>
      <c r="E117" s="51">
        <v>1086</v>
      </c>
      <c r="F117" s="55" t="s">
        <v>185</v>
      </c>
    </row>
    <row r="118" spans="1:6" x14ac:dyDescent="0.25">
      <c r="A118" s="50" t="s">
        <v>7</v>
      </c>
      <c r="B118" s="51">
        <v>7580</v>
      </c>
      <c r="C118" s="51">
        <v>11964</v>
      </c>
      <c r="D118" s="51">
        <v>6853</v>
      </c>
      <c r="E118" s="51">
        <v>11563</v>
      </c>
      <c r="F118" s="52" t="s">
        <v>8</v>
      </c>
    </row>
    <row r="119" spans="1:6" x14ac:dyDescent="0.25">
      <c r="A119" s="50" t="s">
        <v>19</v>
      </c>
      <c r="B119" s="51" t="s">
        <v>76</v>
      </c>
      <c r="C119" s="51" t="s">
        <v>76</v>
      </c>
      <c r="D119" s="51">
        <v>0</v>
      </c>
      <c r="E119" s="51">
        <v>0</v>
      </c>
      <c r="F119" s="53" t="s">
        <v>20</v>
      </c>
    </row>
    <row r="120" spans="1:6" x14ac:dyDescent="0.25">
      <c r="A120" s="50" t="s">
        <v>25</v>
      </c>
      <c r="B120" s="51">
        <v>5</v>
      </c>
      <c r="C120" s="51">
        <v>5</v>
      </c>
      <c r="D120" s="51">
        <v>0</v>
      </c>
      <c r="E120" s="51">
        <v>0</v>
      </c>
      <c r="F120" s="53" t="s">
        <v>26</v>
      </c>
    </row>
    <row r="121" spans="1:6" x14ac:dyDescent="0.25">
      <c r="A121" s="54" t="s">
        <v>27</v>
      </c>
      <c r="B121" s="51">
        <v>44</v>
      </c>
      <c r="C121" s="51">
        <v>414</v>
      </c>
      <c r="D121" s="51">
        <v>8</v>
      </c>
      <c r="E121" s="51">
        <v>107</v>
      </c>
      <c r="F121" s="55" t="s">
        <v>28</v>
      </c>
    </row>
    <row r="122" spans="1:6" x14ac:dyDescent="0.25">
      <c r="A122" s="50" t="s">
        <v>31</v>
      </c>
      <c r="B122" s="51">
        <v>0</v>
      </c>
      <c r="C122" s="51">
        <v>0</v>
      </c>
      <c r="D122" s="51">
        <v>0</v>
      </c>
      <c r="E122" s="51">
        <v>0</v>
      </c>
      <c r="F122" s="53" t="s">
        <v>32</v>
      </c>
    </row>
    <row r="123" spans="1:6" x14ac:dyDescent="0.25">
      <c r="A123" s="54" t="s">
        <v>33</v>
      </c>
      <c r="B123" s="51">
        <v>6130</v>
      </c>
      <c r="C123" s="51">
        <v>8254</v>
      </c>
      <c r="D123" s="51">
        <v>6818</v>
      </c>
      <c r="E123" s="51">
        <v>8854</v>
      </c>
      <c r="F123" s="55" t="s">
        <v>34</v>
      </c>
    </row>
    <row r="124" spans="1:6" x14ac:dyDescent="0.25">
      <c r="A124" s="50" t="s">
        <v>35</v>
      </c>
      <c r="B124" s="51">
        <v>13</v>
      </c>
      <c r="C124" s="51">
        <v>145</v>
      </c>
      <c r="D124" s="51">
        <v>0</v>
      </c>
      <c r="E124" s="51">
        <v>0</v>
      </c>
      <c r="F124" s="52" t="s">
        <v>36</v>
      </c>
    </row>
    <row r="125" spans="1:6" x14ac:dyDescent="0.25">
      <c r="A125" s="50" t="s">
        <v>37</v>
      </c>
      <c r="B125" s="51">
        <v>0</v>
      </c>
      <c r="C125" s="51">
        <v>0</v>
      </c>
      <c r="D125" s="51">
        <v>0</v>
      </c>
      <c r="E125" s="51">
        <v>0</v>
      </c>
      <c r="F125" s="53" t="s">
        <v>184</v>
      </c>
    </row>
    <row r="126" spans="1:6" x14ac:dyDescent="0.25">
      <c r="A126" s="50" t="s">
        <v>39</v>
      </c>
      <c r="B126" s="51">
        <v>2911</v>
      </c>
      <c r="C126" s="51">
        <v>13589</v>
      </c>
      <c r="D126" s="51">
        <v>4626</v>
      </c>
      <c r="E126" s="51">
        <v>20760</v>
      </c>
      <c r="F126" s="53" t="s">
        <v>183</v>
      </c>
    </row>
    <row r="127" spans="1:6" x14ac:dyDescent="0.25">
      <c r="A127" s="54" t="s">
        <v>41</v>
      </c>
      <c r="B127" s="51">
        <v>7</v>
      </c>
      <c r="C127" s="51">
        <v>35</v>
      </c>
      <c r="D127" s="51">
        <v>21</v>
      </c>
      <c r="E127" s="51">
        <v>111</v>
      </c>
      <c r="F127" s="55" t="s">
        <v>42</v>
      </c>
    </row>
    <row r="128" spans="1:6" ht="15.75" thickBot="1" x14ac:dyDescent="0.3">
      <c r="A128" s="50" t="s">
        <v>45</v>
      </c>
      <c r="B128" s="51">
        <v>0</v>
      </c>
      <c r="C128" s="51">
        <v>0</v>
      </c>
      <c r="D128" s="51">
        <v>0</v>
      </c>
      <c r="E128" s="51">
        <v>0</v>
      </c>
      <c r="F128" s="53" t="s">
        <v>46</v>
      </c>
    </row>
    <row r="129" spans="1:9" ht="15.75" thickBot="1" x14ac:dyDescent="0.3">
      <c r="A129" s="59" t="s">
        <v>82</v>
      </c>
      <c r="B129" s="61">
        <v>19707</v>
      </c>
      <c r="C129" s="61">
        <v>35773</v>
      </c>
      <c r="D129" s="61">
        <f>SUM(D116:D128)</f>
        <v>20291</v>
      </c>
      <c r="E129" s="61">
        <f>SUM(E116:E128)</f>
        <v>42647</v>
      </c>
      <c r="F129" s="60" t="s">
        <v>61</v>
      </c>
    </row>
    <row r="134" spans="1:9" x14ac:dyDescent="0.25">
      <c r="A134" s="42" t="s">
        <v>119</v>
      </c>
      <c r="F134" t="s">
        <v>120</v>
      </c>
      <c r="G134" s="3"/>
      <c r="H134" s="3"/>
      <c r="I134" s="3"/>
    </row>
    <row r="135" spans="1:9" ht="15.75" thickBot="1" x14ac:dyDescent="0.3">
      <c r="A135" t="s">
        <v>78</v>
      </c>
      <c r="B135" t="s">
        <v>49</v>
      </c>
      <c r="E135" t="s">
        <v>49</v>
      </c>
      <c r="F135" t="s">
        <v>50</v>
      </c>
    </row>
    <row r="136" spans="1:9" ht="15.75" x14ac:dyDescent="0.25">
      <c r="A136" s="124" t="s">
        <v>51</v>
      </c>
      <c r="B136" s="126">
        <v>2019</v>
      </c>
      <c r="C136" s="127"/>
      <c r="D136" s="126">
        <v>2020</v>
      </c>
      <c r="E136" s="127"/>
      <c r="F136" s="46" t="s">
        <v>2</v>
      </c>
    </row>
    <row r="137" spans="1:9" ht="16.5" thickBot="1" x14ac:dyDescent="0.3">
      <c r="A137" s="125"/>
      <c r="B137" s="47" t="s">
        <v>73</v>
      </c>
      <c r="C137" s="48" t="s">
        <v>74</v>
      </c>
      <c r="D137" s="47" t="s">
        <v>73</v>
      </c>
      <c r="E137" s="48" t="s">
        <v>74</v>
      </c>
      <c r="F137" s="49"/>
    </row>
    <row r="138" spans="1:9" x14ac:dyDescent="0.25">
      <c r="A138" s="50" t="s">
        <v>3</v>
      </c>
      <c r="B138" s="51">
        <v>69</v>
      </c>
      <c r="C138" s="51">
        <v>504</v>
      </c>
      <c r="D138" s="51">
        <v>95</v>
      </c>
      <c r="E138" s="51">
        <v>773</v>
      </c>
      <c r="F138" s="53" t="s">
        <v>4</v>
      </c>
    </row>
    <row r="139" spans="1:9" x14ac:dyDescent="0.25">
      <c r="A139" s="54" t="s">
        <v>5</v>
      </c>
      <c r="B139" s="51">
        <v>1.2727272727272727</v>
      </c>
      <c r="C139" s="51">
        <v>2</v>
      </c>
      <c r="D139" s="51">
        <v>7</v>
      </c>
      <c r="E139" s="51">
        <v>4</v>
      </c>
      <c r="F139" s="55" t="s">
        <v>185</v>
      </c>
    </row>
    <row r="140" spans="1:9" x14ac:dyDescent="0.25">
      <c r="A140" s="50" t="s">
        <v>17</v>
      </c>
      <c r="B140" s="51">
        <v>608</v>
      </c>
      <c r="C140" s="51">
        <v>2415</v>
      </c>
      <c r="D140" s="51">
        <v>190</v>
      </c>
      <c r="E140" s="51">
        <v>1053</v>
      </c>
      <c r="F140" s="52" t="s">
        <v>18</v>
      </c>
    </row>
    <row r="141" spans="1:9" x14ac:dyDescent="0.25">
      <c r="A141" s="50" t="s">
        <v>27</v>
      </c>
      <c r="B141" s="51">
        <v>0</v>
      </c>
      <c r="C141" s="51">
        <v>0</v>
      </c>
      <c r="D141" s="51">
        <v>0</v>
      </c>
      <c r="E141" s="51">
        <v>0</v>
      </c>
      <c r="F141" s="53" t="s">
        <v>28</v>
      </c>
    </row>
    <row r="142" spans="1:9" x14ac:dyDescent="0.25">
      <c r="A142" s="50" t="s">
        <v>58</v>
      </c>
      <c r="B142" s="51">
        <v>9</v>
      </c>
      <c r="C142" s="51">
        <v>20</v>
      </c>
      <c r="D142" s="51">
        <v>0</v>
      </c>
      <c r="E142" s="51">
        <v>0</v>
      </c>
      <c r="F142" s="53" t="s">
        <v>32</v>
      </c>
    </row>
    <row r="143" spans="1:9" x14ac:dyDescent="0.25">
      <c r="A143" s="54" t="s">
        <v>33</v>
      </c>
      <c r="B143" s="51">
        <v>0</v>
      </c>
      <c r="C143" s="51">
        <v>0</v>
      </c>
      <c r="D143" s="51">
        <v>1</v>
      </c>
      <c r="E143" s="51">
        <v>6</v>
      </c>
      <c r="F143" s="55" t="s">
        <v>34</v>
      </c>
    </row>
    <row r="144" spans="1:9" ht="15.75" thickBot="1" x14ac:dyDescent="0.3">
      <c r="A144" s="50" t="s">
        <v>53</v>
      </c>
      <c r="B144" s="51">
        <v>68</v>
      </c>
      <c r="C144" s="51">
        <v>449</v>
      </c>
      <c r="D144" s="51">
        <v>63</v>
      </c>
      <c r="E144" s="51">
        <v>354</v>
      </c>
      <c r="F144" s="53" t="s">
        <v>183</v>
      </c>
    </row>
    <row r="145" spans="1:10" ht="15.75" thickBot="1" x14ac:dyDescent="0.3">
      <c r="A145" s="59" t="s">
        <v>82</v>
      </c>
      <c r="B145" s="61">
        <v>2104</v>
      </c>
      <c r="C145" s="61">
        <v>7476</v>
      </c>
      <c r="D145" s="61">
        <f>SUM(D138:D144)</f>
        <v>356</v>
      </c>
      <c r="E145" s="61">
        <f>SUM(E138:E144)</f>
        <v>2190</v>
      </c>
      <c r="F145" s="60" t="s">
        <v>57</v>
      </c>
    </row>
    <row r="146" spans="1:10" ht="15.75" x14ac:dyDescent="0.25">
      <c r="A146" s="10"/>
      <c r="B146" s="11"/>
      <c r="C146" s="11"/>
      <c r="D146" s="11"/>
      <c r="E146" s="11"/>
      <c r="F146" s="11"/>
      <c r="G146" s="11"/>
      <c r="H146" s="11"/>
      <c r="I146" s="11"/>
      <c r="J146" s="10"/>
    </row>
    <row r="147" spans="1:10" s="21" customFormat="1" x14ac:dyDescent="0.25">
      <c r="A147"/>
      <c r="B147"/>
      <c r="C147"/>
      <c r="D147"/>
      <c r="E147"/>
      <c r="F147"/>
      <c r="G147"/>
      <c r="H147"/>
    </row>
    <row r="148" spans="1:10" s="21" customFormat="1" x14ac:dyDescent="0.25">
      <c r="A148" s="42" t="s">
        <v>121</v>
      </c>
      <c r="B148"/>
      <c r="C148"/>
      <c r="D148"/>
      <c r="E148"/>
      <c r="F148" t="s">
        <v>122</v>
      </c>
      <c r="G148"/>
    </row>
    <row r="149" spans="1:10" s="21" customFormat="1" ht="15.75" thickBot="1" x14ac:dyDescent="0.3">
      <c r="A149" t="s">
        <v>78</v>
      </c>
      <c r="B149" t="s">
        <v>49</v>
      </c>
      <c r="C149"/>
      <c r="E149" t="s">
        <v>49</v>
      </c>
      <c r="F149" t="s">
        <v>50</v>
      </c>
      <c r="G149"/>
    </row>
    <row r="150" spans="1:10" s="21" customFormat="1" ht="15.75" x14ac:dyDescent="0.25">
      <c r="A150" s="124" t="s">
        <v>51</v>
      </c>
      <c r="B150" s="126">
        <v>2019</v>
      </c>
      <c r="C150" s="127"/>
      <c r="D150" s="126">
        <v>2020</v>
      </c>
      <c r="E150" s="127"/>
      <c r="F150" s="46" t="s">
        <v>2</v>
      </c>
    </row>
    <row r="151" spans="1:10" s="21" customFormat="1" ht="16.5" thickBot="1" x14ac:dyDescent="0.3">
      <c r="A151" s="125"/>
      <c r="B151" s="47" t="s">
        <v>73</v>
      </c>
      <c r="C151" s="48" t="s">
        <v>74</v>
      </c>
      <c r="D151" s="47" t="s">
        <v>73</v>
      </c>
      <c r="E151" s="48" t="s">
        <v>74</v>
      </c>
      <c r="F151" s="49"/>
    </row>
    <row r="152" spans="1:10" s="21" customFormat="1" x14ac:dyDescent="0.25">
      <c r="A152" s="50" t="s">
        <v>59</v>
      </c>
      <c r="B152" s="51">
        <v>211.6515</v>
      </c>
      <c r="C152" s="51">
        <v>280.37604663532255</v>
      </c>
      <c r="D152" s="51">
        <v>197.678</v>
      </c>
      <c r="E152" s="51">
        <v>139.4375932642487</v>
      </c>
      <c r="F152" s="53" t="s">
        <v>4</v>
      </c>
    </row>
    <row r="153" spans="1:10" s="21" customFormat="1" x14ac:dyDescent="0.25">
      <c r="A153" s="54" t="s">
        <v>60</v>
      </c>
      <c r="B153" s="51">
        <v>45589.939930000008</v>
      </c>
      <c r="C153" s="51">
        <v>64289.246613910254</v>
      </c>
      <c r="D153" s="51">
        <v>41337.799100000004</v>
      </c>
      <c r="E153" s="51">
        <v>58710.054913321401</v>
      </c>
      <c r="F153" s="55" t="s">
        <v>185</v>
      </c>
    </row>
    <row r="154" spans="1:10" s="21" customFormat="1" x14ac:dyDescent="0.25">
      <c r="A154" s="50" t="s">
        <v>7</v>
      </c>
      <c r="B154" s="51">
        <v>4860.2485400000005</v>
      </c>
      <c r="C154" s="51">
        <v>5353.149812569608</v>
      </c>
      <c r="D154" s="51">
        <v>3962.8649999999998</v>
      </c>
      <c r="E154" s="51">
        <v>3107.7117810001641</v>
      </c>
      <c r="F154" s="52" t="s">
        <v>8</v>
      </c>
    </row>
    <row r="155" spans="1:10" s="21" customFormat="1" x14ac:dyDescent="0.25">
      <c r="A155" s="50" t="s">
        <v>17</v>
      </c>
      <c r="B155" s="51">
        <v>17853.216500000002</v>
      </c>
      <c r="C155" s="51">
        <v>33837.912036291971</v>
      </c>
      <c r="D155" s="51">
        <v>19456.0157</v>
      </c>
      <c r="E155" s="51">
        <v>31260.271463875844</v>
      </c>
      <c r="F155" s="53" t="s">
        <v>18</v>
      </c>
    </row>
    <row r="156" spans="1:10" s="21" customFormat="1" x14ac:dyDescent="0.25">
      <c r="A156" s="50" t="s">
        <v>25</v>
      </c>
      <c r="B156" s="51">
        <v>1459.4760000000001</v>
      </c>
      <c r="C156" s="51">
        <v>1976.9497017774793</v>
      </c>
      <c r="D156" s="51">
        <v>1120.0540000000001</v>
      </c>
      <c r="E156" s="51">
        <v>1386.9877564766837</v>
      </c>
      <c r="F156" s="53" t="s">
        <v>26</v>
      </c>
    </row>
    <row r="157" spans="1:10" s="21" customFormat="1" x14ac:dyDescent="0.25">
      <c r="A157" s="54" t="s">
        <v>33</v>
      </c>
      <c r="B157" s="51">
        <v>598.38649999999996</v>
      </c>
      <c r="C157" s="51">
        <v>935.51489637305713</v>
      </c>
      <c r="D157" s="51">
        <v>480.8</v>
      </c>
      <c r="E157" s="51">
        <v>437.1386467540384</v>
      </c>
      <c r="F157" s="55" t="s">
        <v>34</v>
      </c>
    </row>
    <row r="158" spans="1:10" s="21" customFormat="1" x14ac:dyDescent="0.25">
      <c r="A158" s="50" t="s">
        <v>45</v>
      </c>
      <c r="B158" s="51" t="s">
        <v>76</v>
      </c>
      <c r="C158" s="51" t="s">
        <v>76</v>
      </c>
      <c r="D158" s="51">
        <v>0</v>
      </c>
      <c r="E158" s="51">
        <v>0</v>
      </c>
      <c r="F158" s="52" t="s">
        <v>46</v>
      </c>
    </row>
    <row r="159" spans="1:10" s="21" customFormat="1" x14ac:dyDescent="0.25">
      <c r="A159" s="50" t="s">
        <v>9</v>
      </c>
      <c r="B159" s="51">
        <v>743.04140000000007</v>
      </c>
      <c r="C159" s="51">
        <v>814.14618467402283</v>
      </c>
      <c r="D159" s="51">
        <v>564.46169999999995</v>
      </c>
      <c r="E159" s="51">
        <v>611.4973082901555</v>
      </c>
      <c r="F159" s="53" t="s">
        <v>10</v>
      </c>
    </row>
    <row r="160" spans="1:10" s="21" customFormat="1" x14ac:dyDescent="0.25">
      <c r="A160" s="50" t="s">
        <v>23</v>
      </c>
      <c r="B160" s="51">
        <v>79.709999999999994</v>
      </c>
      <c r="C160" s="51">
        <v>301.91168831168829</v>
      </c>
      <c r="D160" s="51">
        <v>0</v>
      </c>
      <c r="E160" s="51">
        <v>0</v>
      </c>
      <c r="F160" s="53" t="s">
        <v>181</v>
      </c>
    </row>
    <row r="161" spans="1:8" s="21" customFormat="1" x14ac:dyDescent="0.25">
      <c r="A161" s="50" t="s">
        <v>21</v>
      </c>
      <c r="B161" s="51" t="s">
        <v>76</v>
      </c>
      <c r="C161" s="51" t="s">
        <v>76</v>
      </c>
      <c r="D161" s="51">
        <v>3411.0239999999999</v>
      </c>
      <c r="E161" s="51">
        <v>2637.3961316759664</v>
      </c>
      <c r="F161" s="53" t="s">
        <v>22</v>
      </c>
    </row>
    <row r="162" spans="1:8" s="21" customFormat="1" x14ac:dyDescent="0.25">
      <c r="A162" s="54" t="s">
        <v>31</v>
      </c>
      <c r="B162" s="51">
        <v>3694.4458999999997</v>
      </c>
      <c r="C162" s="51">
        <v>3042.3489419936327</v>
      </c>
      <c r="D162" s="51">
        <v>47.956000000000003</v>
      </c>
      <c r="E162" s="51">
        <v>56.87127461139896</v>
      </c>
      <c r="F162" s="55" t="s">
        <v>32</v>
      </c>
    </row>
    <row r="163" spans="1:8" s="21" customFormat="1" x14ac:dyDescent="0.25">
      <c r="A163" s="50" t="s">
        <v>35</v>
      </c>
      <c r="B163" s="51" t="s">
        <v>76</v>
      </c>
      <c r="C163" s="51" t="s">
        <v>76</v>
      </c>
      <c r="D163" s="51">
        <v>639</v>
      </c>
      <c r="E163" s="51">
        <v>669.29922279792743</v>
      </c>
      <c r="F163" s="52" t="s">
        <v>36</v>
      </c>
    </row>
    <row r="164" spans="1:8" s="21" customFormat="1" x14ac:dyDescent="0.25">
      <c r="A164" s="50" t="s">
        <v>56</v>
      </c>
      <c r="B164" s="51">
        <v>265.60700000000003</v>
      </c>
      <c r="C164" s="51">
        <v>194.14298485942589</v>
      </c>
      <c r="D164" s="51">
        <v>22543.987420000001</v>
      </c>
      <c r="E164" s="51">
        <v>22312.254569948193</v>
      </c>
      <c r="F164" s="53" t="s">
        <v>184</v>
      </c>
    </row>
    <row r="165" spans="1:8" s="21" customFormat="1" ht="15.75" thickBot="1" x14ac:dyDescent="0.3">
      <c r="A165" s="50" t="s">
        <v>53</v>
      </c>
      <c r="B165" s="51">
        <v>11042.716399999999</v>
      </c>
      <c r="C165" s="51">
        <v>9660.1981181138945</v>
      </c>
      <c r="D165" s="51">
        <v>27200</v>
      </c>
      <c r="E165" s="51">
        <v>23683</v>
      </c>
      <c r="F165" s="53" t="s">
        <v>183</v>
      </c>
    </row>
    <row r="166" spans="1:8" s="21" customFormat="1" ht="15.75" thickBot="1" x14ac:dyDescent="0.3">
      <c r="A166" s="59" t="s">
        <v>82</v>
      </c>
      <c r="B166" s="61">
        <f>SUM(B152:B165)</f>
        <v>86398.439670000022</v>
      </c>
      <c r="C166" s="61">
        <f>SUM(C152:C165)</f>
        <v>120685.89702551038</v>
      </c>
      <c r="D166" s="61">
        <f>SUM(D152:D165)</f>
        <v>120961.64092000002</v>
      </c>
      <c r="E166" s="61">
        <f>SUM(E152:E165)</f>
        <v>145011.92066201603</v>
      </c>
      <c r="F166" s="60" t="s">
        <v>99</v>
      </c>
    </row>
    <row r="167" spans="1:8" s="21" customFormat="1" x14ac:dyDescent="0.25">
      <c r="A167"/>
      <c r="B167"/>
      <c r="C167"/>
      <c r="D167"/>
      <c r="E167"/>
      <c r="F167"/>
      <c r="G167"/>
      <c r="H167"/>
    </row>
    <row r="170" spans="1:8" s="22" customFormat="1" x14ac:dyDescent="0.25">
      <c r="A170" s="42" t="s">
        <v>123</v>
      </c>
      <c r="B170"/>
      <c r="C170"/>
      <c r="D170"/>
      <c r="E170"/>
      <c r="F170" t="s">
        <v>124</v>
      </c>
    </row>
    <row r="171" spans="1:8" s="22" customFormat="1" ht="15.75" thickBot="1" x14ac:dyDescent="0.3">
      <c r="A171" t="s">
        <v>78</v>
      </c>
      <c r="B171" t="s">
        <v>49</v>
      </c>
      <c r="C171"/>
      <c r="E171" t="s">
        <v>49</v>
      </c>
      <c r="F171" t="s">
        <v>50</v>
      </c>
    </row>
    <row r="172" spans="1:8" s="22" customFormat="1" ht="15.75" x14ac:dyDescent="0.25">
      <c r="A172" s="124" t="s">
        <v>51</v>
      </c>
      <c r="B172" s="126">
        <v>2019</v>
      </c>
      <c r="C172" s="127"/>
      <c r="D172" s="126">
        <v>2020</v>
      </c>
      <c r="E172" s="127"/>
      <c r="F172" s="46" t="s">
        <v>2</v>
      </c>
    </row>
    <row r="173" spans="1:8" s="22" customFormat="1" ht="16.5" thickBot="1" x14ac:dyDescent="0.3">
      <c r="A173" s="125"/>
      <c r="B173" s="47" t="s">
        <v>73</v>
      </c>
      <c r="C173" s="48" t="s">
        <v>74</v>
      </c>
      <c r="D173" s="47" t="s">
        <v>73</v>
      </c>
      <c r="E173" s="48" t="s">
        <v>74</v>
      </c>
      <c r="F173" s="49"/>
    </row>
    <row r="174" spans="1:8" s="22" customFormat="1" x14ac:dyDescent="0.25">
      <c r="A174" s="50" t="s">
        <v>5</v>
      </c>
      <c r="B174" s="51" t="s">
        <v>76</v>
      </c>
      <c r="C174" s="51" t="s">
        <v>76</v>
      </c>
      <c r="D174" s="51" t="s">
        <v>76</v>
      </c>
      <c r="E174" s="51" t="s">
        <v>76</v>
      </c>
      <c r="F174" s="53" t="s">
        <v>185</v>
      </c>
    </row>
    <row r="175" spans="1:8" s="22" customFormat="1" x14ac:dyDescent="0.25">
      <c r="A175" s="54" t="s">
        <v>7</v>
      </c>
      <c r="B175" s="51" t="s">
        <v>76</v>
      </c>
      <c r="C175" s="51" t="s">
        <v>76</v>
      </c>
      <c r="D175" s="51" t="s">
        <v>76</v>
      </c>
      <c r="E175" s="51" t="s">
        <v>76</v>
      </c>
      <c r="F175" s="55" t="s">
        <v>8</v>
      </c>
    </row>
    <row r="176" spans="1:8" s="22" customFormat="1" x14ac:dyDescent="0.25">
      <c r="A176" s="50" t="s">
        <v>33</v>
      </c>
      <c r="B176" s="51" t="s">
        <v>76</v>
      </c>
      <c r="C176" s="51" t="s">
        <v>76</v>
      </c>
      <c r="D176" s="51" t="s">
        <v>76</v>
      </c>
      <c r="E176" s="51">
        <v>27</v>
      </c>
      <c r="F176" s="52" t="s">
        <v>34</v>
      </c>
    </row>
    <row r="177" spans="1:6" s="22" customFormat="1" x14ac:dyDescent="0.25">
      <c r="A177" s="50" t="s">
        <v>17</v>
      </c>
      <c r="B177" s="51">
        <v>725</v>
      </c>
      <c r="C177" s="51">
        <v>2648</v>
      </c>
      <c r="D177" s="51" t="s">
        <v>76</v>
      </c>
      <c r="E177" s="51" t="s">
        <v>76</v>
      </c>
      <c r="F177" s="53" t="s">
        <v>18</v>
      </c>
    </row>
    <row r="178" spans="1:6" s="22" customFormat="1" x14ac:dyDescent="0.25">
      <c r="A178" s="50" t="s">
        <v>19</v>
      </c>
      <c r="B178" s="51"/>
      <c r="C178" s="51"/>
      <c r="D178" s="51" t="s">
        <v>76</v>
      </c>
      <c r="E178" s="51">
        <v>27</v>
      </c>
      <c r="F178" s="53" t="s">
        <v>20</v>
      </c>
    </row>
    <row r="179" spans="1:6" s="22" customFormat="1" ht="15.75" thickBot="1" x14ac:dyDescent="0.3">
      <c r="A179" s="50" t="s">
        <v>55</v>
      </c>
      <c r="B179" s="51">
        <v>32</v>
      </c>
      <c r="C179" s="51">
        <v>308</v>
      </c>
      <c r="D179" s="51" t="s">
        <v>76</v>
      </c>
      <c r="E179" s="51">
        <v>28</v>
      </c>
      <c r="F179" s="53" t="s">
        <v>28</v>
      </c>
    </row>
    <row r="180" spans="1:6" s="22" customFormat="1" ht="15.75" thickBot="1" x14ac:dyDescent="0.3">
      <c r="A180" s="59" t="s">
        <v>82</v>
      </c>
      <c r="B180" s="61">
        <v>32</v>
      </c>
      <c r="C180" s="61">
        <v>358</v>
      </c>
      <c r="D180" s="61">
        <f>SUM(D176:D179)</f>
        <v>0</v>
      </c>
      <c r="E180" s="61">
        <f>SUM(E176:E179)</f>
        <v>82</v>
      </c>
      <c r="F180" s="60" t="s">
        <v>48</v>
      </c>
    </row>
    <row r="185" spans="1:6" x14ac:dyDescent="0.25">
      <c r="A185" s="42" t="s">
        <v>125</v>
      </c>
      <c r="F185" t="s">
        <v>126</v>
      </c>
    </row>
    <row r="186" spans="1:6" ht="15.75" thickBot="1" x14ac:dyDescent="0.3">
      <c r="A186" t="s">
        <v>78</v>
      </c>
      <c r="B186" t="s">
        <v>49</v>
      </c>
      <c r="E186" t="s">
        <v>49</v>
      </c>
      <c r="F186" t="s">
        <v>50</v>
      </c>
    </row>
    <row r="187" spans="1:6" ht="15.75" x14ac:dyDescent="0.25">
      <c r="A187" s="124" t="s">
        <v>51</v>
      </c>
      <c r="B187" s="126">
        <v>2019</v>
      </c>
      <c r="C187" s="127"/>
      <c r="D187" s="126">
        <v>2020</v>
      </c>
      <c r="E187" s="127"/>
      <c r="F187" s="46" t="s">
        <v>2</v>
      </c>
    </row>
    <row r="188" spans="1:6" ht="16.5" thickBot="1" x14ac:dyDescent="0.3">
      <c r="A188" s="125"/>
      <c r="B188" s="47" t="s">
        <v>73</v>
      </c>
      <c r="C188" s="48" t="s">
        <v>74</v>
      </c>
      <c r="D188" s="47" t="s">
        <v>73</v>
      </c>
      <c r="E188" s="48" t="s">
        <v>74</v>
      </c>
      <c r="F188" s="49"/>
    </row>
    <row r="189" spans="1:6" x14ac:dyDescent="0.25">
      <c r="A189" s="50" t="s">
        <v>3</v>
      </c>
      <c r="B189" s="51" t="s">
        <v>76</v>
      </c>
      <c r="C189" s="51" t="s">
        <v>76</v>
      </c>
      <c r="D189" s="51">
        <v>0</v>
      </c>
      <c r="E189" s="51">
        <v>0</v>
      </c>
      <c r="F189" s="53" t="s">
        <v>4</v>
      </c>
    </row>
    <row r="190" spans="1:6" x14ac:dyDescent="0.25">
      <c r="A190" s="54" t="s">
        <v>5</v>
      </c>
      <c r="B190" s="51" t="s">
        <v>76</v>
      </c>
      <c r="C190" s="51" t="s">
        <v>76</v>
      </c>
      <c r="D190" s="51">
        <v>17</v>
      </c>
      <c r="E190" s="51">
        <v>50</v>
      </c>
      <c r="F190" s="55" t="s">
        <v>185</v>
      </c>
    </row>
    <row r="191" spans="1:6" x14ac:dyDescent="0.25">
      <c r="A191" s="50" t="s">
        <v>7</v>
      </c>
      <c r="B191" s="51" t="s">
        <v>76</v>
      </c>
      <c r="C191" s="51" t="s">
        <v>76</v>
      </c>
      <c r="D191" s="51">
        <v>0</v>
      </c>
      <c r="E191" s="51">
        <v>0</v>
      </c>
      <c r="F191" s="52" t="s">
        <v>8</v>
      </c>
    </row>
    <row r="192" spans="1:6" x14ac:dyDescent="0.25">
      <c r="A192" s="50" t="s">
        <v>17</v>
      </c>
      <c r="B192" s="51" t="s">
        <v>76</v>
      </c>
      <c r="C192" s="51" t="s">
        <v>76</v>
      </c>
      <c r="D192" s="51">
        <v>0</v>
      </c>
      <c r="E192" s="51">
        <v>0</v>
      </c>
      <c r="F192" s="53" t="s">
        <v>18</v>
      </c>
    </row>
    <row r="193" spans="1:10" x14ac:dyDescent="0.25">
      <c r="A193" s="54" t="s">
        <v>25</v>
      </c>
      <c r="B193" s="51">
        <v>25</v>
      </c>
      <c r="C193" s="51">
        <v>159</v>
      </c>
      <c r="D193" s="51">
        <v>0</v>
      </c>
      <c r="E193" s="51">
        <v>0</v>
      </c>
      <c r="F193" s="55" t="s">
        <v>26</v>
      </c>
    </row>
    <row r="194" spans="1:10" x14ac:dyDescent="0.25">
      <c r="A194" s="50" t="s">
        <v>55</v>
      </c>
      <c r="B194" s="51" t="s">
        <v>76</v>
      </c>
      <c r="C194" s="51" t="s">
        <v>76</v>
      </c>
      <c r="D194" s="51">
        <v>0</v>
      </c>
      <c r="E194" s="51">
        <v>0</v>
      </c>
      <c r="F194" s="52" t="s">
        <v>98</v>
      </c>
    </row>
    <row r="195" spans="1:10" x14ac:dyDescent="0.25">
      <c r="A195" s="50" t="s">
        <v>35</v>
      </c>
      <c r="B195" s="51" t="s">
        <v>76</v>
      </c>
      <c r="C195" s="51" t="s">
        <v>76</v>
      </c>
      <c r="D195" s="51">
        <v>0</v>
      </c>
      <c r="E195" s="51">
        <v>0</v>
      </c>
      <c r="F195" s="53" t="s">
        <v>36</v>
      </c>
    </row>
    <row r="196" spans="1:10" ht="15.75" thickBot="1" x14ac:dyDescent="0.3">
      <c r="A196" s="54" t="s">
        <v>31</v>
      </c>
      <c r="B196" s="51">
        <v>74</v>
      </c>
      <c r="C196" s="51">
        <v>888</v>
      </c>
      <c r="D196" s="51">
        <v>38</v>
      </c>
      <c r="E196" s="51">
        <v>508</v>
      </c>
      <c r="F196" s="55" t="s">
        <v>32</v>
      </c>
    </row>
    <row r="197" spans="1:10" ht="15.75" thickBot="1" x14ac:dyDescent="0.3">
      <c r="A197" s="59" t="s">
        <v>82</v>
      </c>
      <c r="B197" s="61">
        <f t="shared" ref="B197:C197" si="5">SUM(B189:B196)</f>
        <v>99</v>
      </c>
      <c r="C197" s="61">
        <f t="shared" si="5"/>
        <v>1047</v>
      </c>
      <c r="D197" s="61">
        <f>SUM(D189:D196)</f>
        <v>55</v>
      </c>
      <c r="E197" s="61">
        <f>SUM(E189:E196)</f>
        <v>558</v>
      </c>
      <c r="F197" s="60" t="s">
        <v>61</v>
      </c>
    </row>
    <row r="204" spans="1:10" x14ac:dyDescent="0.25">
      <c r="F204" t="s">
        <v>128</v>
      </c>
    </row>
    <row r="205" spans="1:10" s="21" customFormat="1" x14ac:dyDescent="0.25">
      <c r="A205" s="42" t="s">
        <v>127</v>
      </c>
      <c r="B205"/>
      <c r="C205"/>
      <c r="D205"/>
      <c r="E205"/>
      <c r="F205" t="s">
        <v>50</v>
      </c>
      <c r="G205"/>
    </row>
    <row r="206" spans="1:10" s="21" customFormat="1" ht="15.75" thickBot="1" x14ac:dyDescent="0.3">
      <c r="A206" t="s">
        <v>78</v>
      </c>
      <c r="B206"/>
      <c r="C206"/>
      <c r="D206"/>
      <c r="E206"/>
      <c r="F206" t="s">
        <v>49</v>
      </c>
      <c r="G206"/>
    </row>
    <row r="207" spans="1:10" s="21" customFormat="1" ht="15.75" x14ac:dyDescent="0.25">
      <c r="A207" s="124" t="s">
        <v>51</v>
      </c>
      <c r="B207" s="126">
        <v>2019</v>
      </c>
      <c r="C207" s="127"/>
      <c r="D207" s="126">
        <v>2020</v>
      </c>
      <c r="E207" s="127"/>
      <c r="F207" s="46" t="s">
        <v>2</v>
      </c>
      <c r="I207"/>
      <c r="J207"/>
    </row>
    <row r="208" spans="1:10" s="21" customFormat="1" ht="16.5" thickBot="1" x14ac:dyDescent="0.3">
      <c r="A208" s="125"/>
      <c r="B208" s="47" t="s">
        <v>73</v>
      </c>
      <c r="C208" s="48" t="s">
        <v>74</v>
      </c>
      <c r="D208" s="47" t="s">
        <v>73</v>
      </c>
      <c r="E208" s="48" t="s">
        <v>74</v>
      </c>
      <c r="F208" s="49"/>
      <c r="I208"/>
      <c r="J208"/>
    </row>
    <row r="209" spans="1:10" s="21" customFormat="1" x14ac:dyDescent="0.25">
      <c r="A209" s="50" t="s">
        <v>3</v>
      </c>
      <c r="B209" s="51">
        <v>11</v>
      </c>
      <c r="C209" s="51">
        <v>99</v>
      </c>
      <c r="D209" s="51">
        <v>19</v>
      </c>
      <c r="E209" s="51">
        <v>94</v>
      </c>
      <c r="F209" s="53" t="s">
        <v>4</v>
      </c>
      <c r="I209"/>
      <c r="J209"/>
    </row>
    <row r="210" spans="1:10" s="21" customFormat="1" x14ac:dyDescent="0.25">
      <c r="A210" s="54" t="s">
        <v>5</v>
      </c>
      <c r="B210" s="51">
        <v>0.27272727272727271</v>
      </c>
      <c r="C210" s="51">
        <v>3</v>
      </c>
      <c r="D210" s="51">
        <v>2</v>
      </c>
      <c r="E210" s="51">
        <v>90</v>
      </c>
      <c r="F210" s="55" t="s">
        <v>185</v>
      </c>
      <c r="I210"/>
      <c r="J210"/>
    </row>
    <row r="211" spans="1:10" s="21" customFormat="1" ht="22.5" customHeight="1" x14ac:dyDescent="0.25">
      <c r="A211" s="50" t="s">
        <v>7</v>
      </c>
      <c r="B211" s="51">
        <v>0</v>
      </c>
      <c r="C211" s="51">
        <v>0</v>
      </c>
      <c r="D211" s="51">
        <v>0</v>
      </c>
      <c r="E211" s="51">
        <v>0</v>
      </c>
      <c r="F211" s="52" t="s">
        <v>8</v>
      </c>
      <c r="I211"/>
      <c r="J211"/>
    </row>
    <row r="212" spans="1:10" s="21" customFormat="1" x14ac:dyDescent="0.25">
      <c r="A212" s="50" t="s">
        <v>17</v>
      </c>
      <c r="B212" s="51">
        <v>148</v>
      </c>
      <c r="C212" s="51">
        <v>1505</v>
      </c>
      <c r="D212" s="51">
        <v>34</v>
      </c>
      <c r="E212" s="51">
        <v>559</v>
      </c>
      <c r="F212" s="52" t="s">
        <v>18</v>
      </c>
      <c r="I212"/>
      <c r="J212"/>
    </row>
    <row r="213" spans="1:10" s="21" customFormat="1" x14ac:dyDescent="0.25">
      <c r="A213" s="50" t="s">
        <v>25</v>
      </c>
      <c r="B213" s="51">
        <v>5</v>
      </c>
      <c r="C213" s="51">
        <v>83</v>
      </c>
      <c r="D213" s="51">
        <v>3</v>
      </c>
      <c r="E213" s="51">
        <v>19</v>
      </c>
      <c r="F213" s="53" t="s">
        <v>26</v>
      </c>
      <c r="I213"/>
      <c r="J213"/>
    </row>
    <row r="214" spans="1:10" s="21" customFormat="1" x14ac:dyDescent="0.25">
      <c r="A214" s="50" t="s">
        <v>31</v>
      </c>
      <c r="B214" s="51">
        <v>5</v>
      </c>
      <c r="C214" s="51">
        <v>100</v>
      </c>
      <c r="D214" s="51">
        <v>1</v>
      </c>
      <c r="E214" s="51">
        <v>16</v>
      </c>
      <c r="F214" s="53" t="s">
        <v>32</v>
      </c>
      <c r="I214"/>
      <c r="J214"/>
    </row>
    <row r="215" spans="1:10" s="21" customFormat="1" x14ac:dyDescent="0.25">
      <c r="A215" s="54" t="s">
        <v>33</v>
      </c>
      <c r="B215" s="51">
        <v>3</v>
      </c>
      <c r="C215" s="51">
        <v>61</v>
      </c>
      <c r="D215" s="51">
        <v>7</v>
      </c>
      <c r="E215" s="51">
        <v>131</v>
      </c>
      <c r="F215" s="55" t="s">
        <v>34</v>
      </c>
      <c r="I215"/>
      <c r="J215"/>
    </row>
    <row r="216" spans="1:10" s="21" customFormat="1" ht="15.75" thickBot="1" x14ac:dyDescent="0.3">
      <c r="A216" s="50" t="s">
        <v>39</v>
      </c>
      <c r="B216" s="51">
        <v>0</v>
      </c>
      <c r="C216" s="51">
        <v>0</v>
      </c>
      <c r="D216" s="51">
        <v>0</v>
      </c>
      <c r="E216" s="51">
        <v>0</v>
      </c>
      <c r="F216" s="52" t="s">
        <v>183</v>
      </c>
      <c r="I216"/>
      <c r="J216"/>
    </row>
    <row r="217" spans="1:10" s="21" customFormat="1" ht="15.75" thickBot="1" x14ac:dyDescent="0.3">
      <c r="A217" s="59" t="s">
        <v>82</v>
      </c>
      <c r="B217" s="61">
        <f>SUM(B209:B216)</f>
        <v>172.27272727272728</v>
      </c>
      <c r="C217" s="61">
        <f t="shared" ref="C217" si="6">SUM(C209:C216)</f>
        <v>1851</v>
      </c>
      <c r="D217" s="61">
        <f>SUM(D209:D216)</f>
        <v>66</v>
      </c>
      <c r="E217" s="61">
        <f>SUM(E209:E216)</f>
        <v>909</v>
      </c>
      <c r="F217" s="61" t="s">
        <v>61</v>
      </c>
      <c r="I217"/>
      <c r="J217"/>
    </row>
    <row r="220" spans="1:10" x14ac:dyDescent="0.25">
      <c r="B220" s="3"/>
      <c r="C220" s="3"/>
      <c r="D220" s="3"/>
      <c r="E220" s="3"/>
      <c r="F220" s="3"/>
      <c r="G220" s="3"/>
      <c r="H220" s="3"/>
      <c r="I220" s="3"/>
    </row>
    <row r="222" spans="1:10" s="21" customFormat="1" x14ac:dyDescent="0.25"/>
    <row r="223" spans="1:10" s="21" customFormat="1" x14ac:dyDescent="0.25">
      <c r="A223" s="42" t="s">
        <v>129</v>
      </c>
      <c r="B223"/>
      <c r="C223"/>
      <c r="D223"/>
      <c r="E223"/>
      <c r="F223" t="s">
        <v>130</v>
      </c>
      <c r="G223"/>
    </row>
    <row r="224" spans="1:10" s="21" customFormat="1" ht="15.75" thickBot="1" x14ac:dyDescent="0.3">
      <c r="A224" t="s">
        <v>78</v>
      </c>
      <c r="B224" t="s">
        <v>49</v>
      </c>
      <c r="E224" t="s">
        <v>49</v>
      </c>
      <c r="F224" t="s">
        <v>50</v>
      </c>
      <c r="G224"/>
    </row>
    <row r="225" spans="1:6" s="21" customFormat="1" ht="15.75" thickBot="1" x14ac:dyDescent="0.3">
      <c r="A225" s="124" t="s">
        <v>51</v>
      </c>
      <c r="B225" s="131">
        <v>2019</v>
      </c>
      <c r="C225" s="132"/>
      <c r="D225" s="131">
        <v>2020</v>
      </c>
      <c r="E225" s="132"/>
      <c r="F225" s="46" t="s">
        <v>2</v>
      </c>
    </row>
    <row r="226" spans="1:6" s="21" customFormat="1" ht="15.75" thickBot="1" x14ac:dyDescent="0.3">
      <c r="A226" s="125"/>
      <c r="B226" s="49" t="s">
        <v>73</v>
      </c>
      <c r="C226" s="49" t="s">
        <v>74</v>
      </c>
      <c r="D226" s="49" t="s">
        <v>73</v>
      </c>
      <c r="E226" s="49" t="s">
        <v>74</v>
      </c>
      <c r="F226" s="49"/>
    </row>
    <row r="227" spans="1:6" s="21" customFormat="1" x14ac:dyDescent="0.25">
      <c r="A227" s="50" t="s">
        <v>3</v>
      </c>
      <c r="B227" s="51">
        <v>1819</v>
      </c>
      <c r="C227" s="51">
        <v>1779.788</v>
      </c>
      <c r="D227" s="51">
        <v>1171</v>
      </c>
      <c r="E227" s="51">
        <v>686</v>
      </c>
      <c r="F227" s="53" t="s">
        <v>4</v>
      </c>
    </row>
    <row r="228" spans="1:6" s="21" customFormat="1" x14ac:dyDescent="0.25">
      <c r="A228" s="54" t="s">
        <v>5</v>
      </c>
      <c r="B228" s="51">
        <v>7699</v>
      </c>
      <c r="C228" s="51">
        <v>7513.4940000000006</v>
      </c>
      <c r="D228" s="51">
        <v>8118</v>
      </c>
      <c r="E228" s="51">
        <v>7182</v>
      </c>
      <c r="F228" s="55" t="s">
        <v>185</v>
      </c>
    </row>
    <row r="229" spans="1:6" s="21" customFormat="1" x14ac:dyDescent="0.25">
      <c r="A229" s="50" t="s">
        <v>7</v>
      </c>
      <c r="B229" s="51">
        <v>984</v>
      </c>
      <c r="C229" s="51">
        <v>910.19400000000007</v>
      </c>
      <c r="D229" s="51">
        <v>960</v>
      </c>
      <c r="E229" s="51">
        <v>956</v>
      </c>
      <c r="F229" s="52" t="s">
        <v>8</v>
      </c>
    </row>
    <row r="230" spans="1:6" s="21" customFormat="1" x14ac:dyDescent="0.25">
      <c r="A230" s="50" t="s">
        <v>9</v>
      </c>
      <c r="B230" s="51">
        <v>164</v>
      </c>
      <c r="C230" s="51">
        <v>193.952</v>
      </c>
      <c r="D230" s="51">
        <v>109</v>
      </c>
      <c r="E230" s="51">
        <v>83</v>
      </c>
      <c r="F230" s="52" t="s">
        <v>10</v>
      </c>
    </row>
    <row r="231" spans="1:6" s="21" customFormat="1" x14ac:dyDescent="0.25">
      <c r="A231" s="50" t="s">
        <v>17</v>
      </c>
      <c r="B231" s="51">
        <v>315</v>
      </c>
      <c r="C231" s="51">
        <v>388.48400000000004</v>
      </c>
      <c r="D231" s="51">
        <v>86</v>
      </c>
      <c r="E231" s="51">
        <v>74</v>
      </c>
      <c r="F231" s="53" t="s">
        <v>18</v>
      </c>
    </row>
    <row r="232" spans="1:6" s="21" customFormat="1" ht="26.25" customHeight="1" x14ac:dyDescent="0.25">
      <c r="A232" s="54" t="s">
        <v>19</v>
      </c>
      <c r="B232" s="51">
        <v>0</v>
      </c>
      <c r="C232" s="51">
        <v>0</v>
      </c>
      <c r="D232" s="51">
        <v>0</v>
      </c>
      <c r="E232" s="51">
        <v>0</v>
      </c>
      <c r="F232" s="55" t="s">
        <v>20</v>
      </c>
    </row>
    <row r="233" spans="1:6" s="21" customFormat="1" x14ac:dyDescent="0.25">
      <c r="A233" s="50" t="s">
        <v>21</v>
      </c>
      <c r="B233" s="51">
        <v>0</v>
      </c>
      <c r="C233" s="51">
        <v>0</v>
      </c>
      <c r="D233" s="51">
        <v>0</v>
      </c>
      <c r="E233" s="51">
        <v>0</v>
      </c>
      <c r="F233" s="53" t="s">
        <v>22</v>
      </c>
    </row>
    <row r="234" spans="1:6" s="21" customFormat="1" x14ac:dyDescent="0.25">
      <c r="A234" s="54" t="s">
        <v>25</v>
      </c>
      <c r="B234" s="51">
        <v>0</v>
      </c>
      <c r="C234" s="51">
        <v>0</v>
      </c>
      <c r="D234" s="51">
        <v>12</v>
      </c>
      <c r="E234" s="51">
        <v>10</v>
      </c>
      <c r="F234" s="55" t="s">
        <v>26</v>
      </c>
    </row>
    <row r="235" spans="1:6" s="21" customFormat="1" x14ac:dyDescent="0.25">
      <c r="A235" s="50" t="s">
        <v>27</v>
      </c>
      <c r="B235" s="51">
        <v>130</v>
      </c>
      <c r="C235" s="51">
        <v>293.596</v>
      </c>
      <c r="D235" s="51">
        <v>113</v>
      </c>
      <c r="E235" s="51">
        <v>133</v>
      </c>
      <c r="F235" s="52" t="s">
        <v>28</v>
      </c>
    </row>
    <row r="236" spans="1:6" s="21" customFormat="1" x14ac:dyDescent="0.25">
      <c r="A236" s="50" t="s">
        <v>29</v>
      </c>
      <c r="B236" s="51">
        <v>589</v>
      </c>
      <c r="C236" s="51">
        <v>259.84000000000003</v>
      </c>
      <c r="D236" s="51">
        <v>121</v>
      </c>
      <c r="E236" s="51">
        <v>82</v>
      </c>
      <c r="F236" s="52" t="s">
        <v>186</v>
      </c>
    </row>
    <row r="237" spans="1:6" s="21" customFormat="1" x14ac:dyDescent="0.25">
      <c r="A237" s="50" t="s">
        <v>31</v>
      </c>
      <c r="B237" s="51">
        <v>0</v>
      </c>
      <c r="C237" s="51">
        <v>0</v>
      </c>
      <c r="D237" s="51">
        <v>0</v>
      </c>
      <c r="E237" s="51">
        <v>0</v>
      </c>
      <c r="F237" s="53" t="s">
        <v>32</v>
      </c>
    </row>
    <row r="238" spans="1:6" s="21" customFormat="1" x14ac:dyDescent="0.25">
      <c r="A238" s="54" t="s">
        <v>33</v>
      </c>
      <c r="B238" s="51">
        <v>4796</v>
      </c>
      <c r="C238" s="51">
        <v>3159.84</v>
      </c>
      <c r="D238" s="51">
        <v>5141</v>
      </c>
      <c r="E238" s="51">
        <v>3802</v>
      </c>
      <c r="F238" s="55" t="s">
        <v>34</v>
      </c>
    </row>
    <row r="239" spans="1:6" s="21" customFormat="1" x14ac:dyDescent="0.25">
      <c r="A239" s="50" t="s">
        <v>35</v>
      </c>
      <c r="B239" s="51">
        <v>2182</v>
      </c>
      <c r="C239" s="51">
        <v>958.33400000000006</v>
      </c>
      <c r="D239" s="51">
        <v>554</v>
      </c>
      <c r="E239" s="51">
        <v>1720</v>
      </c>
      <c r="F239" s="53" t="s">
        <v>36</v>
      </c>
    </row>
    <row r="240" spans="1:6" s="21" customFormat="1" x14ac:dyDescent="0.25">
      <c r="A240" s="54" t="s">
        <v>37</v>
      </c>
      <c r="B240" s="51">
        <v>153</v>
      </c>
      <c r="C240" s="51">
        <v>84.564000000000007</v>
      </c>
      <c r="D240" s="51">
        <v>132</v>
      </c>
      <c r="E240" s="51">
        <v>82</v>
      </c>
      <c r="F240" s="55" t="s">
        <v>184</v>
      </c>
    </row>
    <row r="241" spans="1:6" s="21" customFormat="1" ht="15.75" thickBot="1" x14ac:dyDescent="0.3">
      <c r="A241" s="56" t="s">
        <v>41</v>
      </c>
      <c r="B241" s="51">
        <v>25</v>
      </c>
      <c r="C241" s="51">
        <v>51.446000000000005</v>
      </c>
      <c r="D241" s="51">
        <v>0</v>
      </c>
      <c r="E241" s="51">
        <v>0</v>
      </c>
      <c r="F241" s="58" t="s">
        <v>42</v>
      </c>
    </row>
    <row r="242" spans="1:6" s="21" customFormat="1" ht="16.5" thickBot="1" x14ac:dyDescent="0.3">
      <c r="A242" s="59" t="s">
        <v>82</v>
      </c>
      <c r="B242" s="102">
        <f>SUM(B227:B241)</f>
        <v>18856</v>
      </c>
      <c r="C242" s="102">
        <f>SUM(C227:C241)</f>
        <v>15593.532000000001</v>
      </c>
      <c r="D242" s="102">
        <f>SUM(D227:D241)</f>
        <v>16517</v>
      </c>
      <c r="E242" s="102">
        <f>SUM(E227:E241)</f>
        <v>14810</v>
      </c>
      <c r="F242" s="103" t="s">
        <v>61</v>
      </c>
    </row>
    <row r="246" spans="1:6" x14ac:dyDescent="0.25">
      <c r="A246" s="42" t="s">
        <v>131</v>
      </c>
      <c r="F246" t="s">
        <v>132</v>
      </c>
    </row>
    <row r="247" spans="1:6" ht="15.75" thickBot="1" x14ac:dyDescent="0.3">
      <c r="A247" t="s">
        <v>78</v>
      </c>
      <c r="B247" t="s">
        <v>49</v>
      </c>
      <c r="E247" t="s">
        <v>49</v>
      </c>
      <c r="F247" t="s">
        <v>50</v>
      </c>
    </row>
    <row r="248" spans="1:6" ht="15.75" x14ac:dyDescent="0.25">
      <c r="A248" s="124" t="s">
        <v>51</v>
      </c>
      <c r="B248" s="126">
        <v>2019</v>
      </c>
      <c r="C248" s="127"/>
      <c r="D248" s="126">
        <v>2020</v>
      </c>
      <c r="E248" s="127"/>
      <c r="F248" s="46" t="s">
        <v>2</v>
      </c>
    </row>
    <row r="249" spans="1:6" ht="16.5" thickBot="1" x14ac:dyDescent="0.3">
      <c r="A249" s="125"/>
      <c r="B249" s="47" t="s">
        <v>73</v>
      </c>
      <c r="C249" s="48" t="s">
        <v>74</v>
      </c>
      <c r="D249" s="47" t="s">
        <v>73</v>
      </c>
      <c r="E249" s="48" t="s">
        <v>74</v>
      </c>
      <c r="F249" s="49"/>
    </row>
    <row r="250" spans="1:6" x14ac:dyDescent="0.25">
      <c r="A250" s="50" t="s">
        <v>5</v>
      </c>
      <c r="B250" s="51">
        <v>16</v>
      </c>
      <c r="C250" s="51">
        <v>44</v>
      </c>
      <c r="D250" s="51">
        <v>0</v>
      </c>
      <c r="E250" s="51">
        <v>1</v>
      </c>
      <c r="F250" s="52" t="s">
        <v>185</v>
      </c>
    </row>
    <row r="251" spans="1:6" x14ac:dyDescent="0.25">
      <c r="A251" s="50" t="s">
        <v>7</v>
      </c>
      <c r="B251" s="51">
        <v>112</v>
      </c>
      <c r="C251" s="51">
        <v>78</v>
      </c>
      <c r="D251" s="51">
        <v>0</v>
      </c>
      <c r="E251" s="51">
        <v>0</v>
      </c>
      <c r="F251" s="52" t="s">
        <v>8</v>
      </c>
    </row>
    <row r="252" spans="1:6" x14ac:dyDescent="0.25">
      <c r="A252" s="50" t="s">
        <v>53</v>
      </c>
      <c r="B252" s="51">
        <v>326</v>
      </c>
      <c r="C252" s="51">
        <v>232</v>
      </c>
      <c r="D252" s="51">
        <v>188</v>
      </c>
      <c r="E252" s="51">
        <v>212</v>
      </c>
      <c r="F252" s="53" t="s">
        <v>183</v>
      </c>
    </row>
    <row r="253" spans="1:6" x14ac:dyDescent="0.25">
      <c r="A253" s="50" t="s">
        <v>33</v>
      </c>
      <c r="B253" s="51">
        <v>1</v>
      </c>
      <c r="C253" s="51">
        <v>20</v>
      </c>
      <c r="D253" s="51">
        <v>0</v>
      </c>
      <c r="E253" s="51">
        <v>0</v>
      </c>
      <c r="F253" s="53" t="s">
        <v>34</v>
      </c>
    </row>
    <row r="254" spans="1:6" x14ac:dyDescent="0.25">
      <c r="A254" s="54" t="s">
        <v>35</v>
      </c>
      <c r="B254" s="51">
        <v>107</v>
      </c>
      <c r="C254" s="51">
        <v>162</v>
      </c>
      <c r="D254" s="51">
        <v>80</v>
      </c>
      <c r="E254" s="51">
        <v>122</v>
      </c>
      <c r="F254" s="55" t="s">
        <v>36</v>
      </c>
    </row>
    <row r="255" spans="1:6" x14ac:dyDescent="0.25">
      <c r="A255" s="50" t="s">
        <v>43</v>
      </c>
      <c r="B255" s="51">
        <v>20</v>
      </c>
      <c r="C255" s="51">
        <v>18</v>
      </c>
      <c r="D255" s="51">
        <v>0</v>
      </c>
      <c r="E255" s="51">
        <v>0</v>
      </c>
      <c r="F255" s="52" t="s">
        <v>44</v>
      </c>
    </row>
    <row r="256" spans="1:6" x14ac:dyDescent="0.25">
      <c r="A256" s="50" t="s">
        <v>11</v>
      </c>
      <c r="B256" s="51">
        <v>3527</v>
      </c>
      <c r="C256" s="51">
        <v>3494</v>
      </c>
      <c r="D256" s="51">
        <v>2351</v>
      </c>
      <c r="E256" s="51">
        <v>2557</v>
      </c>
      <c r="F256" s="52" t="s">
        <v>12</v>
      </c>
    </row>
    <row r="257" spans="1:10" x14ac:dyDescent="0.25">
      <c r="A257" s="50" t="s">
        <v>31</v>
      </c>
      <c r="B257" s="51">
        <v>0.34567901234567899</v>
      </c>
      <c r="C257" s="51">
        <v>2</v>
      </c>
      <c r="D257" s="51">
        <v>0</v>
      </c>
      <c r="E257" s="51">
        <v>0</v>
      </c>
      <c r="F257" s="53" t="s">
        <v>32</v>
      </c>
    </row>
    <row r="258" spans="1:10" x14ac:dyDescent="0.25">
      <c r="A258" s="54" t="s">
        <v>17</v>
      </c>
      <c r="B258" s="51" t="s">
        <v>76</v>
      </c>
      <c r="C258" s="51" t="s">
        <v>76</v>
      </c>
      <c r="D258" s="51">
        <v>0</v>
      </c>
      <c r="E258" s="51">
        <v>0</v>
      </c>
      <c r="F258" s="55" t="s">
        <v>18</v>
      </c>
    </row>
    <row r="259" spans="1:10" x14ac:dyDescent="0.25">
      <c r="A259" s="50" t="s">
        <v>9</v>
      </c>
      <c r="B259" s="51">
        <v>8459</v>
      </c>
      <c r="C259" s="51">
        <v>5263</v>
      </c>
      <c r="D259" s="51">
        <v>12599</v>
      </c>
      <c r="E259" s="51">
        <v>8995</v>
      </c>
      <c r="F259" s="52" t="s">
        <v>10</v>
      </c>
    </row>
    <row r="260" spans="1:10" ht="15.75" thickBot="1" x14ac:dyDescent="0.3">
      <c r="A260" s="56" t="s">
        <v>56</v>
      </c>
      <c r="B260" s="57" t="s">
        <v>76</v>
      </c>
      <c r="C260" s="57" t="s">
        <v>76</v>
      </c>
      <c r="D260" s="51">
        <v>20</v>
      </c>
      <c r="E260" s="51">
        <v>23</v>
      </c>
      <c r="F260" s="58" t="s">
        <v>184</v>
      </c>
    </row>
    <row r="261" spans="1:10" ht="15.75" thickBot="1" x14ac:dyDescent="0.3">
      <c r="A261" s="59" t="s">
        <v>82</v>
      </c>
      <c r="B261" s="60">
        <f t="shared" ref="B261:C261" si="7">SUM(B259:B260)</f>
        <v>8459</v>
      </c>
      <c r="C261" s="63">
        <f t="shared" si="7"/>
        <v>5263</v>
      </c>
      <c r="D261" s="63">
        <f>SUM(D250:D260)</f>
        <v>15238</v>
      </c>
      <c r="E261" s="63">
        <f>SUM(E250:E260)</f>
        <v>11910</v>
      </c>
      <c r="F261" s="60" t="s">
        <v>61</v>
      </c>
    </row>
    <row r="262" spans="1:10" ht="15.75" x14ac:dyDescent="0.25">
      <c r="A262" s="10"/>
      <c r="B262" s="12"/>
      <c r="C262" s="12"/>
      <c r="D262" s="12"/>
      <c r="E262" s="12"/>
      <c r="F262" s="12"/>
      <c r="G262" s="12"/>
      <c r="H262" s="12"/>
      <c r="I262" s="12"/>
      <c r="J262" s="10"/>
    </row>
    <row r="263" spans="1:10" ht="15.75" x14ac:dyDescent="0.25">
      <c r="A263" s="10"/>
      <c r="B263" s="12"/>
      <c r="C263" s="12"/>
      <c r="D263" s="12"/>
      <c r="E263" s="12"/>
      <c r="F263" s="12"/>
      <c r="G263" s="12"/>
      <c r="H263" s="12"/>
      <c r="I263" s="12"/>
      <c r="J263" s="10"/>
    </row>
    <row r="265" spans="1:10" x14ac:dyDescent="0.25">
      <c r="A265" s="42" t="s">
        <v>133</v>
      </c>
      <c r="F265" t="s">
        <v>134</v>
      </c>
    </row>
    <row r="266" spans="1:10" ht="15.75" customHeight="1" thickBot="1" x14ac:dyDescent="0.3">
      <c r="A266" t="s">
        <v>78</v>
      </c>
      <c r="B266" t="s">
        <v>49</v>
      </c>
      <c r="E266" t="s">
        <v>49</v>
      </c>
      <c r="F266" t="s">
        <v>50</v>
      </c>
    </row>
    <row r="267" spans="1:10" ht="15.75" x14ac:dyDescent="0.25">
      <c r="A267" s="124" t="s">
        <v>51</v>
      </c>
      <c r="B267" s="126">
        <v>2019</v>
      </c>
      <c r="C267" s="127"/>
      <c r="D267" s="126">
        <v>2020</v>
      </c>
      <c r="E267" s="127"/>
      <c r="F267" s="46" t="s">
        <v>2</v>
      </c>
    </row>
    <row r="268" spans="1:10" ht="16.5" thickBot="1" x14ac:dyDescent="0.3">
      <c r="A268" s="125"/>
      <c r="B268" s="47" t="s">
        <v>73</v>
      </c>
      <c r="C268" s="48" t="s">
        <v>74</v>
      </c>
      <c r="D268" s="47" t="s">
        <v>73</v>
      </c>
      <c r="E268" s="48" t="s">
        <v>74</v>
      </c>
      <c r="F268" s="49"/>
    </row>
    <row r="269" spans="1:10" x14ac:dyDescent="0.25">
      <c r="A269" s="50" t="s">
        <v>3</v>
      </c>
      <c r="B269" s="51">
        <v>1</v>
      </c>
      <c r="C269" s="51">
        <v>3</v>
      </c>
      <c r="D269" s="51">
        <v>0</v>
      </c>
      <c r="E269" s="51">
        <v>0</v>
      </c>
      <c r="F269" s="52" t="s">
        <v>4</v>
      </c>
    </row>
    <row r="270" spans="1:10" x14ac:dyDescent="0.25">
      <c r="A270" s="50" t="s">
        <v>5</v>
      </c>
      <c r="B270" s="51">
        <v>1909</v>
      </c>
      <c r="C270" s="51">
        <v>2082</v>
      </c>
      <c r="D270" s="51">
        <v>1545</v>
      </c>
      <c r="E270" s="51">
        <v>2520</v>
      </c>
      <c r="F270" s="53" t="s">
        <v>185</v>
      </c>
    </row>
    <row r="271" spans="1:10" x14ac:dyDescent="0.25">
      <c r="A271" s="54" t="s">
        <v>7</v>
      </c>
      <c r="B271" s="51">
        <v>48</v>
      </c>
      <c r="C271" s="51">
        <v>67</v>
      </c>
      <c r="D271" s="51">
        <v>16</v>
      </c>
      <c r="E271" s="51">
        <v>5</v>
      </c>
      <c r="F271" s="55" t="s">
        <v>8</v>
      </c>
    </row>
    <row r="272" spans="1:10" x14ac:dyDescent="0.25">
      <c r="A272" s="50" t="s">
        <v>9</v>
      </c>
      <c r="B272" s="51">
        <v>110</v>
      </c>
      <c r="C272" s="51">
        <v>317</v>
      </c>
      <c r="D272" s="51">
        <v>0</v>
      </c>
      <c r="E272" s="51">
        <v>0</v>
      </c>
      <c r="F272" s="52" t="s">
        <v>10</v>
      </c>
    </row>
    <row r="273" spans="1:6" x14ac:dyDescent="0.25">
      <c r="A273" s="50" t="s">
        <v>15</v>
      </c>
      <c r="B273" s="51">
        <v>0</v>
      </c>
      <c r="C273" s="51">
        <v>0</v>
      </c>
      <c r="D273" s="51">
        <v>0</v>
      </c>
      <c r="E273" s="51">
        <v>0</v>
      </c>
      <c r="F273" s="53" t="s">
        <v>16</v>
      </c>
    </row>
    <row r="274" spans="1:6" ht="21.75" customHeight="1" x14ac:dyDescent="0.25">
      <c r="A274" s="54" t="s">
        <v>17</v>
      </c>
      <c r="B274" s="51">
        <v>20948</v>
      </c>
      <c r="C274" s="51">
        <v>58616</v>
      </c>
      <c r="D274" s="51">
        <v>19005</v>
      </c>
      <c r="E274" s="51">
        <v>50528</v>
      </c>
      <c r="F274" s="55" t="s">
        <v>18</v>
      </c>
    </row>
    <row r="275" spans="1:6" x14ac:dyDescent="0.25">
      <c r="A275" s="50" t="s">
        <v>23</v>
      </c>
      <c r="B275" s="51">
        <v>0</v>
      </c>
      <c r="C275" s="51">
        <v>0</v>
      </c>
      <c r="D275" s="51">
        <v>0</v>
      </c>
      <c r="E275" s="51">
        <v>0</v>
      </c>
      <c r="F275" s="52" t="s">
        <v>24</v>
      </c>
    </row>
    <row r="276" spans="1:6" x14ac:dyDescent="0.25">
      <c r="A276" s="50" t="s">
        <v>27</v>
      </c>
      <c r="B276" s="51">
        <v>12317</v>
      </c>
      <c r="C276" s="51">
        <v>12617</v>
      </c>
      <c r="D276" s="51">
        <v>13992</v>
      </c>
      <c r="E276" s="51">
        <v>6766</v>
      </c>
      <c r="F276" s="53" t="s">
        <v>28</v>
      </c>
    </row>
    <row r="277" spans="1:6" x14ac:dyDescent="0.25">
      <c r="A277" s="54" t="s">
        <v>33</v>
      </c>
      <c r="B277" s="51">
        <v>136</v>
      </c>
      <c r="C277" s="51">
        <v>179</v>
      </c>
      <c r="D277" s="51">
        <v>28</v>
      </c>
      <c r="E277" s="51">
        <v>35</v>
      </c>
      <c r="F277" s="55" t="s">
        <v>34</v>
      </c>
    </row>
    <row r="278" spans="1:6" x14ac:dyDescent="0.25">
      <c r="A278" s="50" t="s">
        <v>35</v>
      </c>
      <c r="B278" s="51">
        <v>198</v>
      </c>
      <c r="C278" s="51">
        <v>419</v>
      </c>
      <c r="D278" s="51">
        <v>47</v>
      </c>
      <c r="E278" s="51">
        <v>66</v>
      </c>
      <c r="F278" s="52" t="s">
        <v>36</v>
      </c>
    </row>
    <row r="279" spans="1:6" x14ac:dyDescent="0.25">
      <c r="A279" s="50" t="s">
        <v>31</v>
      </c>
      <c r="B279" s="51">
        <v>48</v>
      </c>
      <c r="C279" s="51">
        <v>75</v>
      </c>
      <c r="D279" s="51">
        <v>0</v>
      </c>
      <c r="E279" s="51">
        <v>0</v>
      </c>
      <c r="F279" s="53" t="s">
        <v>32</v>
      </c>
    </row>
    <row r="280" spans="1:6" x14ac:dyDescent="0.25">
      <c r="A280" s="54" t="s">
        <v>37</v>
      </c>
      <c r="B280" s="51">
        <v>0</v>
      </c>
      <c r="C280" s="51">
        <v>0</v>
      </c>
      <c r="D280" s="51">
        <v>0</v>
      </c>
      <c r="E280" s="51">
        <v>0</v>
      </c>
      <c r="F280" s="55" t="s">
        <v>38</v>
      </c>
    </row>
    <row r="281" spans="1:6" x14ac:dyDescent="0.25">
      <c r="A281" s="50" t="s">
        <v>39</v>
      </c>
      <c r="B281" s="51">
        <v>1731</v>
      </c>
      <c r="C281" s="51">
        <v>20118</v>
      </c>
      <c r="D281" s="51">
        <f>+B281/C281*E281</f>
        <v>1900.6755144646586</v>
      </c>
      <c r="E281" s="51">
        <v>22090</v>
      </c>
      <c r="F281" s="52" t="s">
        <v>183</v>
      </c>
    </row>
    <row r="282" spans="1:6" ht="15.75" thickBot="1" x14ac:dyDescent="0.3">
      <c r="A282" s="50" t="s">
        <v>41</v>
      </c>
      <c r="B282" s="51" t="s">
        <v>76</v>
      </c>
      <c r="C282" s="51">
        <v>0</v>
      </c>
      <c r="D282" s="51">
        <v>0</v>
      </c>
      <c r="E282" s="51">
        <v>0</v>
      </c>
      <c r="F282" s="53" t="s">
        <v>42</v>
      </c>
    </row>
    <row r="283" spans="1:6" ht="15.75" thickBot="1" x14ac:dyDescent="0.3">
      <c r="A283" s="59" t="s">
        <v>82</v>
      </c>
      <c r="B283" s="61">
        <f t="shared" ref="B283" si="8">SUM(B269:B282)</f>
        <v>37446</v>
      </c>
      <c r="C283" s="61">
        <f>SUM(C269:C282)</f>
        <v>94493</v>
      </c>
      <c r="D283" s="61">
        <f>SUM(D269:D282)</f>
        <v>36533.675514464659</v>
      </c>
      <c r="E283" s="61">
        <f>SUM(E269:E282)</f>
        <v>82010</v>
      </c>
      <c r="F283" s="60" t="s">
        <v>79</v>
      </c>
    </row>
    <row r="296" ht="24" customHeight="1" x14ac:dyDescent="0.25"/>
  </sheetData>
  <mergeCells count="45">
    <mergeCell ref="B67:C67"/>
    <mergeCell ref="A48:A49"/>
    <mergeCell ref="A67:A68"/>
    <mergeCell ref="A5:A6"/>
    <mergeCell ref="B5:C5"/>
    <mergeCell ref="A22:A23"/>
    <mergeCell ref="B22:C22"/>
    <mergeCell ref="B48:C48"/>
    <mergeCell ref="A187:A188"/>
    <mergeCell ref="B187:C187"/>
    <mergeCell ref="B207:C207"/>
    <mergeCell ref="A89:A90"/>
    <mergeCell ref="A102:A103"/>
    <mergeCell ref="A172:A173"/>
    <mergeCell ref="B172:C172"/>
    <mergeCell ref="A150:A151"/>
    <mergeCell ref="B150:C150"/>
    <mergeCell ref="A114:A115"/>
    <mergeCell ref="B114:C114"/>
    <mergeCell ref="A136:A137"/>
    <mergeCell ref="B136:C136"/>
    <mergeCell ref="B102:C102"/>
    <mergeCell ref="B89:C89"/>
    <mergeCell ref="A267:A268"/>
    <mergeCell ref="B267:C267"/>
    <mergeCell ref="A248:A249"/>
    <mergeCell ref="B248:C248"/>
    <mergeCell ref="A207:A208"/>
    <mergeCell ref="A225:A226"/>
    <mergeCell ref="B225:C225"/>
    <mergeCell ref="D5:E5"/>
    <mergeCell ref="D22:E22"/>
    <mergeCell ref="D48:E48"/>
    <mergeCell ref="D67:E67"/>
    <mergeCell ref="D89:E89"/>
    <mergeCell ref="D102:E102"/>
    <mergeCell ref="D114:E114"/>
    <mergeCell ref="D136:E136"/>
    <mergeCell ref="D150:E150"/>
    <mergeCell ref="D172:E172"/>
    <mergeCell ref="D187:E187"/>
    <mergeCell ref="D207:E207"/>
    <mergeCell ref="D225:E225"/>
    <mergeCell ref="D248:E248"/>
    <mergeCell ref="D267:E2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0"/>
  <sheetViews>
    <sheetView rightToLeft="1" tabSelected="1" topLeftCell="A212" zoomScale="90" zoomScaleNormal="90" workbookViewId="0">
      <selection activeCell="D236" sqref="D235:F236"/>
    </sheetView>
  </sheetViews>
  <sheetFormatPr defaultColWidth="9.140625" defaultRowHeight="15" x14ac:dyDescent="0.25"/>
  <cols>
    <col min="2" max="2" width="30.42578125" customWidth="1"/>
    <col min="3" max="6" width="12.7109375" customWidth="1"/>
    <col min="8" max="8" width="25.7109375" customWidth="1"/>
    <col min="9" max="9" width="10.42578125" bestFit="1" customWidth="1"/>
  </cols>
  <sheetData>
    <row r="2" spans="2:6" x14ac:dyDescent="0.25">
      <c r="B2" s="70" t="s">
        <v>135</v>
      </c>
      <c r="F2" t="s">
        <v>136</v>
      </c>
    </row>
    <row r="3" spans="2:6" ht="15.75" thickBot="1" x14ac:dyDescent="0.3">
      <c r="B3" t="s">
        <v>81</v>
      </c>
      <c r="F3" t="s">
        <v>50</v>
      </c>
    </row>
    <row r="4" spans="2:6" ht="15.75" x14ac:dyDescent="0.25">
      <c r="B4" s="124" t="s">
        <v>62</v>
      </c>
      <c r="C4" s="126">
        <v>2019</v>
      </c>
      <c r="D4" s="135"/>
      <c r="E4" s="126">
        <v>2020</v>
      </c>
      <c r="F4" s="135"/>
    </row>
    <row r="5" spans="2:6" ht="16.5" thickBot="1" x14ac:dyDescent="0.3">
      <c r="B5" s="125"/>
      <c r="C5" s="47" t="s">
        <v>73</v>
      </c>
      <c r="D5" s="64" t="s">
        <v>74</v>
      </c>
      <c r="E5" s="47" t="s">
        <v>73</v>
      </c>
      <c r="F5" s="64" t="s">
        <v>74</v>
      </c>
    </row>
    <row r="6" spans="2:6" x14ac:dyDescent="0.25">
      <c r="B6" s="50" t="s">
        <v>63</v>
      </c>
      <c r="C6" s="51" t="s">
        <v>76</v>
      </c>
      <c r="D6" s="76" t="s">
        <v>76</v>
      </c>
      <c r="E6" s="51">
        <v>0</v>
      </c>
      <c r="F6" s="76">
        <v>0</v>
      </c>
    </row>
    <row r="7" spans="2:6" x14ac:dyDescent="0.25">
      <c r="B7" s="54" t="s">
        <v>83</v>
      </c>
      <c r="C7" s="51" t="s">
        <v>76</v>
      </c>
      <c r="D7" s="76">
        <v>2</v>
      </c>
      <c r="E7" s="51">
        <v>0</v>
      </c>
      <c r="F7" s="76">
        <v>0</v>
      </c>
    </row>
    <row r="8" spans="2:6" x14ac:dyDescent="0.25">
      <c r="B8" s="50" t="s">
        <v>84</v>
      </c>
      <c r="C8" s="51">
        <v>726</v>
      </c>
      <c r="D8" s="76">
        <v>1418</v>
      </c>
      <c r="E8" s="51">
        <v>666</v>
      </c>
      <c r="F8" s="76">
        <v>1402</v>
      </c>
    </row>
    <row r="9" spans="2:6" x14ac:dyDescent="0.25">
      <c r="B9" s="50" t="s">
        <v>85</v>
      </c>
      <c r="C9" s="51">
        <v>0</v>
      </c>
      <c r="D9" s="76">
        <v>0</v>
      </c>
      <c r="E9" s="51">
        <v>0</v>
      </c>
      <c r="F9" s="76">
        <v>0</v>
      </c>
    </row>
    <row r="10" spans="2:6" x14ac:dyDescent="0.25">
      <c r="B10" s="50" t="s">
        <v>86</v>
      </c>
      <c r="C10" s="51">
        <v>149</v>
      </c>
      <c r="D10" s="76">
        <v>320</v>
      </c>
      <c r="E10" s="51">
        <v>149</v>
      </c>
      <c r="F10" s="76">
        <v>320</v>
      </c>
    </row>
    <row r="11" spans="2:6" x14ac:dyDescent="0.25">
      <c r="B11" s="50" t="s">
        <v>87</v>
      </c>
      <c r="C11" s="51">
        <v>197</v>
      </c>
      <c r="D11" s="76">
        <v>563</v>
      </c>
      <c r="E11" s="51">
        <v>197</v>
      </c>
      <c r="F11" s="76">
        <v>563</v>
      </c>
    </row>
    <row r="12" spans="2:6" x14ac:dyDescent="0.25">
      <c r="B12" s="50" t="s">
        <v>101</v>
      </c>
      <c r="C12" s="51">
        <v>0</v>
      </c>
      <c r="D12" s="76">
        <v>0</v>
      </c>
      <c r="E12" s="51">
        <v>0</v>
      </c>
      <c r="F12" s="76">
        <v>0</v>
      </c>
    </row>
    <row r="13" spans="2:6" ht="15.75" thickBot="1" x14ac:dyDescent="0.3">
      <c r="B13" s="68" t="s">
        <v>100</v>
      </c>
      <c r="C13" s="51">
        <v>0</v>
      </c>
      <c r="D13" s="76">
        <v>0</v>
      </c>
      <c r="E13" s="51">
        <v>0</v>
      </c>
      <c r="F13" s="76">
        <v>0</v>
      </c>
    </row>
    <row r="14" spans="2:6" ht="16.5" thickBot="1" x14ac:dyDescent="0.3">
      <c r="B14" s="4" t="s">
        <v>64</v>
      </c>
      <c r="C14" s="66">
        <f>SUM(C6:C13)</f>
        <v>1072</v>
      </c>
      <c r="D14" s="67">
        <f>SUM(D6:D13)</f>
        <v>2303</v>
      </c>
      <c r="E14" s="66">
        <f>SUM(E6:E13)</f>
        <v>1012</v>
      </c>
      <c r="F14" s="66">
        <f>SUM(F6:F13)</f>
        <v>2285</v>
      </c>
    </row>
    <row r="15" spans="2:6" ht="15.75" x14ac:dyDescent="0.25">
      <c r="B15" s="5"/>
      <c r="D15" s="6"/>
      <c r="F15" s="6"/>
    </row>
    <row r="16" spans="2:6" ht="15.75" x14ac:dyDescent="0.25">
      <c r="B16" s="5"/>
      <c r="C16" s="8"/>
      <c r="D16" s="8"/>
      <c r="E16" s="8"/>
      <c r="F16" s="8"/>
    </row>
    <row r="17" spans="2:6" ht="15.75" x14ac:dyDescent="0.25">
      <c r="B17" s="5"/>
      <c r="C17" s="6"/>
      <c r="D17" s="6"/>
      <c r="E17" s="6"/>
      <c r="F17" s="6"/>
    </row>
    <row r="18" spans="2:6" ht="15.75" x14ac:dyDescent="0.25">
      <c r="B18" s="5"/>
      <c r="C18" s="6"/>
      <c r="D18" s="6"/>
      <c r="E18" s="6"/>
      <c r="F18" s="6"/>
    </row>
    <row r="21" spans="2:6" x14ac:dyDescent="0.25">
      <c r="B21" s="70" t="s">
        <v>137</v>
      </c>
      <c r="F21" t="s">
        <v>138</v>
      </c>
    </row>
    <row r="22" spans="2:6" ht="15.75" thickBot="1" x14ac:dyDescent="0.3">
      <c r="B22" t="s">
        <v>81</v>
      </c>
      <c r="F22" t="s">
        <v>50</v>
      </c>
    </row>
    <row r="23" spans="2:6" ht="15.75" x14ac:dyDescent="0.25">
      <c r="B23" s="124" t="s">
        <v>62</v>
      </c>
      <c r="C23" s="126">
        <v>2019</v>
      </c>
      <c r="D23" s="135"/>
      <c r="E23" s="126">
        <v>2020</v>
      </c>
      <c r="F23" s="135"/>
    </row>
    <row r="24" spans="2:6" ht="16.5" thickBot="1" x14ac:dyDescent="0.3">
      <c r="B24" s="125"/>
      <c r="C24" s="47" t="s">
        <v>73</v>
      </c>
      <c r="D24" s="64" t="s">
        <v>74</v>
      </c>
      <c r="E24" s="47" t="s">
        <v>73</v>
      </c>
      <c r="F24" s="64" t="s">
        <v>74</v>
      </c>
    </row>
    <row r="25" spans="2:6" x14ac:dyDescent="0.25">
      <c r="B25" s="50" t="s">
        <v>65</v>
      </c>
      <c r="C25" s="51">
        <v>37</v>
      </c>
      <c r="D25" s="76">
        <v>310</v>
      </c>
      <c r="E25" s="51">
        <v>1956</v>
      </c>
      <c r="F25" s="76">
        <v>425</v>
      </c>
    </row>
    <row r="26" spans="2:6" x14ac:dyDescent="0.25">
      <c r="B26" s="50" t="s">
        <v>66</v>
      </c>
      <c r="C26" s="51">
        <v>22459</v>
      </c>
      <c r="D26" s="76">
        <v>54855</v>
      </c>
      <c r="E26" s="51">
        <v>17399</v>
      </c>
      <c r="F26" s="76">
        <v>49385</v>
      </c>
    </row>
    <row r="27" spans="2:6" x14ac:dyDescent="0.25">
      <c r="B27" s="54" t="s">
        <v>67</v>
      </c>
      <c r="C27" s="51">
        <v>7417</v>
      </c>
      <c r="D27" s="76">
        <v>21105</v>
      </c>
      <c r="E27" s="51">
        <v>4608</v>
      </c>
      <c r="F27" s="76">
        <v>12265</v>
      </c>
    </row>
    <row r="28" spans="2:6" x14ac:dyDescent="0.25">
      <c r="B28" s="50" t="s">
        <v>68</v>
      </c>
      <c r="C28" s="51">
        <v>1010.9999999999999</v>
      </c>
      <c r="D28" s="76">
        <v>5744</v>
      </c>
      <c r="E28" s="51">
        <v>1683</v>
      </c>
      <c r="F28" s="76">
        <v>2242</v>
      </c>
    </row>
    <row r="29" spans="2:6" x14ac:dyDescent="0.25">
      <c r="B29" s="50" t="s">
        <v>69</v>
      </c>
      <c r="C29" s="51">
        <v>13685</v>
      </c>
      <c r="D29" s="76">
        <v>102848</v>
      </c>
      <c r="E29" s="51">
        <v>8892</v>
      </c>
      <c r="F29" s="76">
        <v>71414</v>
      </c>
    </row>
    <row r="30" spans="2:6" x14ac:dyDescent="0.25">
      <c r="B30" s="50" t="s">
        <v>70</v>
      </c>
      <c r="C30" s="51">
        <v>1302</v>
      </c>
      <c r="D30" s="76">
        <v>5405</v>
      </c>
      <c r="E30" s="51">
        <v>964</v>
      </c>
      <c r="F30" s="76">
        <v>4378</v>
      </c>
    </row>
    <row r="31" spans="2:6" ht="15.75" thickBot="1" x14ac:dyDescent="0.3">
      <c r="B31" s="56" t="s">
        <v>71</v>
      </c>
      <c r="C31" s="51">
        <v>2</v>
      </c>
      <c r="D31" s="76">
        <v>66</v>
      </c>
      <c r="E31" s="51">
        <v>3</v>
      </c>
      <c r="F31" s="76">
        <v>155</v>
      </c>
    </row>
    <row r="32" spans="2:6" ht="16.5" thickBot="1" x14ac:dyDescent="0.3">
      <c r="B32" s="4" t="s">
        <v>64</v>
      </c>
      <c r="C32" s="66">
        <f>SUM(C25:C31)</f>
        <v>45913</v>
      </c>
      <c r="D32" s="67">
        <f>SUM(D25:D31)</f>
        <v>190333</v>
      </c>
      <c r="E32" s="66">
        <f>SUM(E25:E31)</f>
        <v>35505</v>
      </c>
      <c r="F32" s="66">
        <f>SUM(F25:F31)</f>
        <v>140264</v>
      </c>
    </row>
    <row r="33" spans="2:6" x14ac:dyDescent="0.25">
      <c r="C33" s="43"/>
      <c r="D33" s="43"/>
      <c r="E33" s="43"/>
      <c r="F33" s="43"/>
    </row>
    <row r="35" spans="2:6" x14ac:dyDescent="0.25">
      <c r="B35" s="70" t="s">
        <v>139</v>
      </c>
      <c r="F35" t="s">
        <v>140</v>
      </c>
    </row>
    <row r="36" spans="2:6" ht="15.75" thickBot="1" x14ac:dyDescent="0.3">
      <c r="B36" t="s">
        <v>81</v>
      </c>
      <c r="F36" t="s">
        <v>50</v>
      </c>
    </row>
    <row r="37" spans="2:6" ht="15.75" x14ac:dyDescent="0.25">
      <c r="B37" s="124" t="s">
        <v>62</v>
      </c>
      <c r="C37" s="126">
        <v>2019</v>
      </c>
      <c r="D37" s="135"/>
      <c r="E37" s="126">
        <v>2020</v>
      </c>
      <c r="F37" s="135"/>
    </row>
    <row r="38" spans="2:6" ht="16.5" thickBot="1" x14ac:dyDescent="0.3">
      <c r="B38" s="125"/>
      <c r="C38" s="47" t="s">
        <v>73</v>
      </c>
      <c r="D38" s="64" t="s">
        <v>74</v>
      </c>
      <c r="E38" s="47" t="s">
        <v>73</v>
      </c>
      <c r="F38" s="64" t="s">
        <v>74</v>
      </c>
    </row>
    <row r="39" spans="2:6" x14ac:dyDescent="0.25">
      <c r="B39" s="50" t="s">
        <v>83</v>
      </c>
      <c r="C39" s="51">
        <v>45</v>
      </c>
      <c r="D39" s="76">
        <v>36</v>
      </c>
      <c r="E39" s="51">
        <v>10</v>
      </c>
      <c r="F39" s="76">
        <v>8</v>
      </c>
    </row>
    <row r="40" spans="2:6" x14ac:dyDescent="0.25">
      <c r="B40" s="50" t="s">
        <v>84</v>
      </c>
      <c r="C40" s="51">
        <v>2294</v>
      </c>
      <c r="D40" s="76">
        <v>5287</v>
      </c>
      <c r="E40" s="51">
        <v>539</v>
      </c>
      <c r="F40" s="76">
        <v>1598</v>
      </c>
    </row>
    <row r="41" spans="2:6" x14ac:dyDescent="0.25">
      <c r="B41" s="54" t="s">
        <v>85</v>
      </c>
      <c r="C41" s="51">
        <v>23</v>
      </c>
      <c r="D41" s="76">
        <v>101</v>
      </c>
      <c r="E41" s="51">
        <v>0</v>
      </c>
      <c r="F41" s="76">
        <v>0</v>
      </c>
    </row>
    <row r="42" spans="2:6" x14ac:dyDescent="0.25">
      <c r="B42" s="50" t="s">
        <v>86</v>
      </c>
      <c r="C42" s="51">
        <v>10306</v>
      </c>
      <c r="D42" s="76">
        <v>24560</v>
      </c>
      <c r="E42" s="51">
        <v>5891</v>
      </c>
      <c r="F42" s="76">
        <v>12804</v>
      </c>
    </row>
    <row r="43" spans="2:6" x14ac:dyDescent="0.25">
      <c r="B43" s="50" t="s">
        <v>87</v>
      </c>
      <c r="C43" s="51">
        <v>6</v>
      </c>
      <c r="D43" s="76">
        <v>34</v>
      </c>
      <c r="E43" s="51">
        <v>39</v>
      </c>
      <c r="F43" s="76">
        <v>108</v>
      </c>
    </row>
    <row r="44" spans="2:6" x14ac:dyDescent="0.25">
      <c r="B44" s="50" t="s">
        <v>88</v>
      </c>
      <c r="C44" s="51">
        <v>730</v>
      </c>
      <c r="D44" s="76">
        <v>2968</v>
      </c>
      <c r="E44" s="51">
        <v>2799</v>
      </c>
      <c r="F44" s="76">
        <v>6734</v>
      </c>
    </row>
    <row r="45" spans="2:6" ht="15.75" thickBot="1" x14ac:dyDescent="0.3">
      <c r="B45" s="50" t="s">
        <v>89</v>
      </c>
      <c r="C45" s="51">
        <v>24182</v>
      </c>
      <c r="D45" s="76">
        <v>72750</v>
      </c>
      <c r="E45" s="51">
        <v>15689</v>
      </c>
      <c r="F45" s="76">
        <v>54488</v>
      </c>
    </row>
    <row r="46" spans="2:6" ht="16.5" thickBot="1" x14ac:dyDescent="0.3">
      <c r="B46" s="4" t="s">
        <v>64</v>
      </c>
      <c r="C46" s="65">
        <f t="shared" ref="C46" si="0">SUM(C39:C45)</f>
        <v>37586</v>
      </c>
      <c r="D46" s="69">
        <f>SUM(D39:D45)</f>
        <v>105736</v>
      </c>
      <c r="E46" s="65">
        <f>SUM(E39:E45)</f>
        <v>24967</v>
      </c>
      <c r="F46" s="65">
        <f>SUM(F39:F45)</f>
        <v>75740</v>
      </c>
    </row>
    <row r="47" spans="2:6" x14ac:dyDescent="0.25">
      <c r="C47" s="43"/>
      <c r="D47" s="43"/>
      <c r="E47" s="43"/>
      <c r="F47" s="43"/>
    </row>
    <row r="51" spans="2:6" x14ac:dyDescent="0.25">
      <c r="B51" s="70" t="s">
        <v>141</v>
      </c>
      <c r="F51" t="s">
        <v>142</v>
      </c>
    </row>
    <row r="52" spans="2:6" ht="15.75" thickBot="1" x14ac:dyDescent="0.3">
      <c r="B52" t="s">
        <v>81</v>
      </c>
      <c r="F52" t="s">
        <v>50</v>
      </c>
    </row>
    <row r="53" spans="2:6" ht="15.75" x14ac:dyDescent="0.25">
      <c r="B53" s="124" t="s">
        <v>62</v>
      </c>
      <c r="C53" s="126">
        <v>2019</v>
      </c>
      <c r="D53" s="135"/>
      <c r="E53" s="126">
        <v>2020</v>
      </c>
      <c r="F53" s="135"/>
    </row>
    <row r="54" spans="2:6" ht="16.5" thickBot="1" x14ac:dyDescent="0.3">
      <c r="B54" s="125"/>
      <c r="C54" s="47" t="s">
        <v>73</v>
      </c>
      <c r="D54" s="64" t="s">
        <v>74</v>
      </c>
      <c r="E54" s="47" t="s">
        <v>73</v>
      </c>
      <c r="F54" s="64" t="s">
        <v>74</v>
      </c>
    </row>
    <row r="55" spans="2:6" x14ac:dyDescent="0.25">
      <c r="B55" s="50" t="s">
        <v>83</v>
      </c>
      <c r="C55" s="51">
        <v>1511</v>
      </c>
      <c r="D55" s="76">
        <v>16381</v>
      </c>
      <c r="E55" s="51">
        <v>2140</v>
      </c>
      <c r="F55" s="76">
        <v>13146</v>
      </c>
    </row>
    <row r="56" spans="2:6" x14ac:dyDescent="0.25">
      <c r="B56" s="50" t="s">
        <v>84</v>
      </c>
      <c r="C56" s="51">
        <v>8055.9999999999991</v>
      </c>
      <c r="D56" s="76">
        <v>41742</v>
      </c>
      <c r="E56" s="51">
        <v>6371</v>
      </c>
      <c r="F56" s="76">
        <v>49698</v>
      </c>
    </row>
    <row r="57" spans="2:6" x14ac:dyDescent="0.25">
      <c r="B57" s="54" t="s">
        <v>85</v>
      </c>
      <c r="C57" s="51">
        <v>1</v>
      </c>
      <c r="D57" s="76">
        <v>41</v>
      </c>
      <c r="E57" s="51">
        <v>23</v>
      </c>
      <c r="F57" s="76">
        <v>204</v>
      </c>
    </row>
    <row r="58" spans="2:6" x14ac:dyDescent="0.25">
      <c r="B58" s="50" t="s">
        <v>86</v>
      </c>
      <c r="C58" s="51">
        <v>9</v>
      </c>
      <c r="D58" s="76">
        <v>55</v>
      </c>
      <c r="E58" s="51">
        <v>16</v>
      </c>
      <c r="F58" s="76">
        <v>111</v>
      </c>
    </row>
    <row r="59" spans="2:6" x14ac:dyDescent="0.25">
      <c r="B59" s="50" t="s">
        <v>87</v>
      </c>
      <c r="C59" s="51">
        <v>473</v>
      </c>
      <c r="D59" s="76">
        <v>6480</v>
      </c>
      <c r="E59" s="51">
        <v>384</v>
      </c>
      <c r="F59" s="76">
        <v>3693</v>
      </c>
    </row>
    <row r="60" spans="2:6" x14ac:dyDescent="0.25">
      <c r="B60" s="50" t="s">
        <v>88</v>
      </c>
      <c r="C60" s="51">
        <v>5278</v>
      </c>
      <c r="D60" s="76">
        <v>39175</v>
      </c>
      <c r="E60" s="51">
        <v>3414</v>
      </c>
      <c r="F60" s="76">
        <v>25637</v>
      </c>
    </row>
    <row r="61" spans="2:6" ht="15.75" thickBot="1" x14ac:dyDescent="0.3">
      <c r="B61" s="50" t="s">
        <v>89</v>
      </c>
      <c r="C61" s="51">
        <v>4331.935667396061</v>
      </c>
      <c r="D61" s="76">
        <v>56082</v>
      </c>
      <c r="E61" s="51">
        <v>6555</v>
      </c>
      <c r="F61" s="76">
        <v>52330</v>
      </c>
    </row>
    <row r="62" spans="2:6" ht="16.5" thickBot="1" x14ac:dyDescent="0.3">
      <c r="B62" s="4" t="s">
        <v>64</v>
      </c>
      <c r="C62" s="65">
        <f t="shared" ref="C62:D62" si="1">SUM(C55:C61)</f>
        <v>19659.935667396061</v>
      </c>
      <c r="D62" s="69">
        <f t="shared" si="1"/>
        <v>159956</v>
      </c>
      <c r="E62" s="65">
        <f>SUM(E55:E61)</f>
        <v>18903</v>
      </c>
      <c r="F62" s="65">
        <f>SUM(F55:F61)</f>
        <v>144819</v>
      </c>
    </row>
    <row r="63" spans="2:6" x14ac:dyDescent="0.25">
      <c r="C63" s="71"/>
      <c r="D63" s="43"/>
      <c r="E63" s="71"/>
      <c r="F63" s="43"/>
    </row>
    <row r="64" spans="2:6" x14ac:dyDescent="0.25">
      <c r="C64" s="71"/>
      <c r="E64" s="71"/>
    </row>
    <row r="65" spans="2:6" x14ac:dyDescent="0.25">
      <c r="C65" s="43"/>
      <c r="E65" s="43"/>
    </row>
    <row r="66" spans="2:6" x14ac:dyDescent="0.25">
      <c r="C66" s="3"/>
      <c r="E66" s="3"/>
    </row>
    <row r="68" spans="2:6" s="36" customFormat="1" x14ac:dyDescent="0.25">
      <c r="B68" s="70" t="s">
        <v>143</v>
      </c>
      <c r="C68"/>
      <c r="D68"/>
      <c r="E68"/>
      <c r="F68" t="s">
        <v>144</v>
      </c>
    </row>
    <row r="69" spans="2:6" s="36" customFormat="1" ht="15.75" thickBot="1" x14ac:dyDescent="0.3">
      <c r="B69" t="s">
        <v>81</v>
      </c>
      <c r="C69"/>
      <c r="D69"/>
      <c r="E69"/>
      <c r="F69" t="s">
        <v>50</v>
      </c>
    </row>
    <row r="70" spans="2:6" s="36" customFormat="1" ht="15.75" x14ac:dyDescent="0.25">
      <c r="B70" s="124" t="s">
        <v>62</v>
      </c>
      <c r="C70" s="126">
        <v>2019</v>
      </c>
      <c r="D70" s="135"/>
      <c r="E70" s="126">
        <v>2020</v>
      </c>
      <c r="F70" s="135"/>
    </row>
    <row r="71" spans="2:6" s="36" customFormat="1" ht="16.5" thickBot="1" x14ac:dyDescent="0.3">
      <c r="B71" s="125"/>
      <c r="C71" s="47" t="s">
        <v>73</v>
      </c>
      <c r="D71" s="64" t="s">
        <v>74</v>
      </c>
      <c r="E71" s="47" t="s">
        <v>73</v>
      </c>
      <c r="F71" s="64" t="s">
        <v>74</v>
      </c>
    </row>
    <row r="72" spans="2:6" s="36" customFormat="1" x14ac:dyDescent="0.25">
      <c r="B72" s="50" t="s">
        <v>65</v>
      </c>
      <c r="C72" s="51">
        <v>844</v>
      </c>
      <c r="D72" s="76">
        <v>6573</v>
      </c>
      <c r="E72" s="51">
        <v>1934</v>
      </c>
      <c r="F72" s="76">
        <v>4713</v>
      </c>
    </row>
    <row r="73" spans="2:6" s="36" customFormat="1" x14ac:dyDescent="0.25">
      <c r="B73" s="50" t="s">
        <v>66</v>
      </c>
      <c r="C73" s="51">
        <v>191</v>
      </c>
      <c r="D73" s="76">
        <v>1842</v>
      </c>
      <c r="E73" s="51">
        <v>100</v>
      </c>
      <c r="F73" s="76">
        <v>559</v>
      </c>
    </row>
    <row r="74" spans="2:6" s="36" customFormat="1" x14ac:dyDescent="0.25">
      <c r="B74" s="54" t="s">
        <v>72</v>
      </c>
      <c r="C74" s="51">
        <v>217</v>
      </c>
      <c r="D74" s="76">
        <v>4866</v>
      </c>
      <c r="E74" s="51">
        <v>479</v>
      </c>
      <c r="F74" s="76">
        <v>10148</v>
      </c>
    </row>
    <row r="75" spans="2:6" s="36" customFormat="1" x14ac:dyDescent="0.25">
      <c r="B75" s="50" t="s">
        <v>68</v>
      </c>
      <c r="C75" s="51" t="s">
        <v>76</v>
      </c>
      <c r="D75" s="76">
        <v>15</v>
      </c>
      <c r="E75" s="51">
        <v>0</v>
      </c>
      <c r="F75" s="76">
        <v>0</v>
      </c>
    </row>
    <row r="76" spans="2:6" s="36" customFormat="1" x14ac:dyDescent="0.25">
      <c r="B76" s="50" t="s">
        <v>69</v>
      </c>
      <c r="C76" s="51">
        <v>100</v>
      </c>
      <c r="D76" s="76">
        <v>2266</v>
      </c>
      <c r="E76" s="51">
        <v>74</v>
      </c>
      <c r="F76" s="76">
        <v>1503</v>
      </c>
    </row>
    <row r="77" spans="2:6" s="36" customFormat="1" x14ac:dyDescent="0.25">
      <c r="B77" s="50" t="s">
        <v>70</v>
      </c>
      <c r="C77" s="51">
        <v>2529</v>
      </c>
      <c r="D77" s="76">
        <v>14608</v>
      </c>
      <c r="E77" s="51">
        <v>1955</v>
      </c>
      <c r="F77" s="76">
        <v>11211</v>
      </c>
    </row>
    <row r="78" spans="2:6" s="36" customFormat="1" ht="15.75" thickBot="1" x14ac:dyDescent="0.3">
      <c r="B78" s="50" t="s">
        <v>71</v>
      </c>
      <c r="C78" s="51">
        <v>14</v>
      </c>
      <c r="D78" s="76">
        <v>19</v>
      </c>
      <c r="E78" s="51">
        <v>67</v>
      </c>
      <c r="F78" s="76">
        <v>2290</v>
      </c>
    </row>
    <row r="79" spans="2:6" s="36" customFormat="1" ht="16.5" thickBot="1" x14ac:dyDescent="0.3">
      <c r="B79" s="4" t="s">
        <v>64</v>
      </c>
      <c r="C79" s="69">
        <f>SUM(C72:C78)</f>
        <v>3895</v>
      </c>
      <c r="D79" s="69">
        <f>SUM(D72:D78)</f>
        <v>30189</v>
      </c>
      <c r="E79" s="69">
        <f>SUM(E72:E78)</f>
        <v>4609</v>
      </c>
      <c r="F79" s="69">
        <f>SUM(F72:F78)</f>
        <v>30424</v>
      </c>
    </row>
    <row r="80" spans="2:6" s="36" customFormat="1" ht="15.75" x14ac:dyDescent="0.25">
      <c r="B80" s="39"/>
      <c r="C80" s="45"/>
      <c r="D80" s="40"/>
      <c r="E80" s="45"/>
      <c r="F80" s="40"/>
    </row>
    <row r="81" spans="2:6" s="36" customFormat="1" ht="15.75" x14ac:dyDescent="0.25">
      <c r="B81" s="39"/>
      <c r="C81" s="40"/>
      <c r="D81" s="40"/>
      <c r="E81" s="40"/>
      <c r="F81" s="40"/>
    </row>
    <row r="82" spans="2:6" s="36" customFormat="1" ht="15.75" x14ac:dyDescent="0.25">
      <c r="B82" s="39"/>
      <c r="C82" s="39"/>
      <c r="D82" s="39"/>
      <c r="E82" s="39"/>
      <c r="F82" s="39"/>
    </row>
    <row r="83" spans="2:6" ht="15.75" x14ac:dyDescent="0.25">
      <c r="B83" s="5"/>
      <c r="C83" s="6"/>
      <c r="D83" s="6"/>
      <c r="E83" s="6"/>
      <c r="F83" s="6"/>
    </row>
    <row r="84" spans="2:6" x14ac:dyDescent="0.25">
      <c r="B84" s="70" t="s">
        <v>145</v>
      </c>
      <c r="F84" t="s">
        <v>146</v>
      </c>
    </row>
    <row r="85" spans="2:6" ht="15.75" thickBot="1" x14ac:dyDescent="0.3">
      <c r="B85" t="s">
        <v>81</v>
      </c>
      <c r="F85" t="s">
        <v>50</v>
      </c>
    </row>
    <row r="86" spans="2:6" ht="15.75" x14ac:dyDescent="0.25">
      <c r="B86" s="124" t="s">
        <v>62</v>
      </c>
      <c r="C86" s="126">
        <v>2019</v>
      </c>
      <c r="D86" s="135"/>
      <c r="E86" s="126">
        <v>2020</v>
      </c>
      <c r="F86" s="135"/>
    </row>
    <row r="87" spans="2:6" ht="16.5" thickBot="1" x14ac:dyDescent="0.3">
      <c r="B87" s="125"/>
      <c r="C87" s="47" t="s">
        <v>73</v>
      </c>
      <c r="D87" s="64" t="s">
        <v>74</v>
      </c>
      <c r="E87" s="47" t="s">
        <v>73</v>
      </c>
      <c r="F87" s="64" t="s">
        <v>74</v>
      </c>
    </row>
    <row r="88" spans="2:6" x14ac:dyDescent="0.25">
      <c r="B88" s="50" t="s">
        <v>83</v>
      </c>
      <c r="C88" s="51">
        <v>0</v>
      </c>
      <c r="D88" s="76">
        <v>0</v>
      </c>
      <c r="E88" s="76">
        <v>0</v>
      </c>
      <c r="F88" s="76">
        <v>0</v>
      </c>
    </row>
    <row r="89" spans="2:6" x14ac:dyDescent="0.25">
      <c r="B89" s="50" t="s">
        <v>84</v>
      </c>
      <c r="C89" s="51">
        <v>0</v>
      </c>
      <c r="D89" s="76">
        <v>0</v>
      </c>
      <c r="E89" s="76">
        <v>0</v>
      </c>
      <c r="F89" s="76">
        <v>0</v>
      </c>
    </row>
    <row r="90" spans="2:6" x14ac:dyDescent="0.25">
      <c r="B90" s="54" t="s">
        <v>85</v>
      </c>
      <c r="C90" s="51">
        <v>0</v>
      </c>
      <c r="D90" s="76">
        <v>0</v>
      </c>
      <c r="E90" s="76">
        <v>0</v>
      </c>
      <c r="F90" s="76">
        <v>0</v>
      </c>
    </row>
    <row r="91" spans="2:6" x14ac:dyDescent="0.25">
      <c r="B91" s="50" t="s">
        <v>86</v>
      </c>
      <c r="C91" s="51">
        <v>0</v>
      </c>
      <c r="D91" s="76">
        <v>0</v>
      </c>
      <c r="E91" s="76">
        <v>2</v>
      </c>
      <c r="F91" s="76">
        <v>2</v>
      </c>
    </row>
    <row r="92" spans="2:6" x14ac:dyDescent="0.25">
      <c r="B92" s="50" t="s">
        <v>87</v>
      </c>
      <c r="C92" s="51">
        <v>0</v>
      </c>
      <c r="D92" s="76">
        <v>0</v>
      </c>
      <c r="E92" s="76">
        <v>0</v>
      </c>
      <c r="F92" s="76">
        <v>0</v>
      </c>
    </row>
    <row r="93" spans="2:6" x14ac:dyDescent="0.25">
      <c r="B93" s="50" t="s">
        <v>88</v>
      </c>
      <c r="C93" s="51">
        <v>0</v>
      </c>
      <c r="D93" s="76">
        <v>0</v>
      </c>
      <c r="E93" s="76">
        <v>0</v>
      </c>
      <c r="F93" s="76">
        <v>0</v>
      </c>
    </row>
    <row r="94" spans="2:6" ht="15.75" thickBot="1" x14ac:dyDescent="0.3">
      <c r="B94" s="50" t="s">
        <v>89</v>
      </c>
      <c r="C94" s="51">
        <v>0</v>
      </c>
      <c r="D94" s="76">
        <v>0</v>
      </c>
      <c r="E94" s="76">
        <v>0</v>
      </c>
      <c r="F94" s="76">
        <v>0</v>
      </c>
    </row>
    <row r="95" spans="2:6" ht="16.5" thickBot="1" x14ac:dyDescent="0.3">
      <c r="B95" s="4" t="s">
        <v>64</v>
      </c>
      <c r="C95" s="69">
        <f>SUM(C88:C94)</f>
        <v>0</v>
      </c>
      <c r="D95" s="69">
        <f>SUM(D88:D94)</f>
        <v>0</v>
      </c>
      <c r="E95" s="69">
        <f t="shared" ref="E95:F95" si="2">SUM(E88:E94)</f>
        <v>2</v>
      </c>
      <c r="F95" s="69">
        <f t="shared" si="2"/>
        <v>2</v>
      </c>
    </row>
    <row r="96" spans="2:6" ht="15.75" x14ac:dyDescent="0.25">
      <c r="B96" s="5"/>
      <c r="C96" s="6"/>
      <c r="D96" s="6"/>
      <c r="E96" s="6"/>
      <c r="F96" s="6"/>
    </row>
    <row r="97" spans="2:6" ht="15.75" x14ac:dyDescent="0.25">
      <c r="B97" s="5"/>
      <c r="C97" s="6"/>
      <c r="D97" s="6"/>
      <c r="E97" s="6"/>
      <c r="F97" s="6"/>
    </row>
    <row r="98" spans="2:6" ht="15.75" x14ac:dyDescent="0.25">
      <c r="B98" s="5"/>
      <c r="C98" s="6"/>
      <c r="D98" s="6"/>
      <c r="E98" s="6"/>
      <c r="F98" s="6"/>
    </row>
    <row r="99" spans="2:6" x14ac:dyDescent="0.25">
      <c r="B99" s="70" t="s">
        <v>147</v>
      </c>
      <c r="F99" t="s">
        <v>148</v>
      </c>
    </row>
    <row r="100" spans="2:6" ht="15.75" thickBot="1" x14ac:dyDescent="0.3">
      <c r="B100" t="s">
        <v>81</v>
      </c>
      <c r="F100" t="s">
        <v>50</v>
      </c>
    </row>
    <row r="101" spans="2:6" ht="15.75" x14ac:dyDescent="0.25">
      <c r="B101" s="124" t="s">
        <v>62</v>
      </c>
      <c r="C101" s="126">
        <v>2019</v>
      </c>
      <c r="D101" s="135"/>
      <c r="E101" s="126">
        <v>2020</v>
      </c>
      <c r="F101" s="135"/>
    </row>
    <row r="102" spans="2:6" ht="16.5" thickBot="1" x14ac:dyDescent="0.3">
      <c r="B102" s="125"/>
      <c r="C102" s="47" t="s">
        <v>73</v>
      </c>
      <c r="D102" s="64" t="s">
        <v>74</v>
      </c>
      <c r="E102" s="47" t="s">
        <v>73</v>
      </c>
      <c r="F102" s="64" t="s">
        <v>74</v>
      </c>
    </row>
    <row r="103" spans="2:6" x14ac:dyDescent="0.25">
      <c r="B103" s="50" t="s">
        <v>65</v>
      </c>
      <c r="C103" s="51">
        <v>149</v>
      </c>
      <c r="D103" s="76">
        <v>597</v>
      </c>
      <c r="E103" s="51">
        <v>188.68341708542712</v>
      </c>
      <c r="F103" s="76">
        <v>756</v>
      </c>
    </row>
    <row r="104" spans="2:6" x14ac:dyDescent="0.25">
      <c r="B104" s="50" t="s">
        <v>66</v>
      </c>
      <c r="C104" s="51">
        <v>5</v>
      </c>
      <c r="D104" s="76">
        <v>3</v>
      </c>
      <c r="E104" s="51">
        <v>39</v>
      </c>
      <c r="F104" s="76">
        <v>25</v>
      </c>
    </row>
    <row r="105" spans="2:6" x14ac:dyDescent="0.25">
      <c r="B105" s="54" t="s">
        <v>72</v>
      </c>
      <c r="C105" s="51">
        <v>0</v>
      </c>
      <c r="D105" s="76">
        <v>0</v>
      </c>
      <c r="E105" s="51">
        <v>29</v>
      </c>
      <c r="F105" s="76">
        <v>38</v>
      </c>
    </row>
    <row r="106" spans="2:6" x14ac:dyDescent="0.25">
      <c r="B106" s="50" t="s">
        <v>68</v>
      </c>
      <c r="C106" s="51">
        <v>0</v>
      </c>
      <c r="D106" s="76">
        <v>0</v>
      </c>
      <c r="E106" s="51">
        <v>0</v>
      </c>
      <c r="F106" s="76">
        <v>0</v>
      </c>
    </row>
    <row r="107" spans="2:6" x14ac:dyDescent="0.25">
      <c r="B107" s="50" t="s">
        <v>69</v>
      </c>
      <c r="C107" s="51">
        <v>6</v>
      </c>
      <c r="D107" s="76">
        <v>24</v>
      </c>
      <c r="E107" s="51">
        <v>4</v>
      </c>
      <c r="F107" s="76">
        <v>95</v>
      </c>
    </row>
    <row r="108" spans="2:6" x14ac:dyDescent="0.25">
      <c r="B108" s="50" t="s">
        <v>70</v>
      </c>
      <c r="C108" s="51">
        <v>148</v>
      </c>
      <c r="D108" s="76">
        <v>368</v>
      </c>
      <c r="E108" s="51">
        <v>0</v>
      </c>
      <c r="F108" s="76">
        <v>1</v>
      </c>
    </row>
    <row r="109" spans="2:6" ht="15.75" thickBot="1" x14ac:dyDescent="0.3">
      <c r="B109" s="50" t="s">
        <v>71</v>
      </c>
      <c r="C109" s="51" t="s">
        <v>76</v>
      </c>
      <c r="D109" s="76">
        <v>7</v>
      </c>
      <c r="E109" s="51">
        <v>1</v>
      </c>
      <c r="F109" s="76">
        <v>31</v>
      </c>
    </row>
    <row r="110" spans="2:6" ht="16.5" thickBot="1" x14ac:dyDescent="0.3">
      <c r="B110" s="4" t="s">
        <v>64</v>
      </c>
      <c r="C110" s="69">
        <f>SUM(C103:C109)</f>
        <v>308</v>
      </c>
      <c r="D110" s="69">
        <f>SUM(D103:D109)</f>
        <v>999</v>
      </c>
      <c r="E110" s="69">
        <f>SUM(E103:E109)</f>
        <v>261.6834170854271</v>
      </c>
      <c r="F110" s="69">
        <f>SUM(F103:F109)</f>
        <v>946</v>
      </c>
    </row>
    <row r="111" spans="2:6" ht="15.75" x14ac:dyDescent="0.25">
      <c r="B111" s="5"/>
      <c r="C111" s="6"/>
      <c r="D111" s="6"/>
      <c r="E111" s="6"/>
      <c r="F111" s="6"/>
    </row>
    <row r="112" spans="2:6" ht="15.75" x14ac:dyDescent="0.25">
      <c r="B112" s="5"/>
      <c r="C112" s="6"/>
      <c r="D112" s="6"/>
      <c r="E112" s="6"/>
      <c r="F112" s="6"/>
    </row>
    <row r="113" spans="2:6" x14ac:dyDescent="0.25">
      <c r="B113" s="70" t="s">
        <v>149</v>
      </c>
      <c r="F113" t="s">
        <v>150</v>
      </c>
    </row>
    <row r="114" spans="2:6" ht="15.75" thickBot="1" x14ac:dyDescent="0.3">
      <c r="B114" t="s">
        <v>81</v>
      </c>
      <c r="F114" t="s">
        <v>50</v>
      </c>
    </row>
    <row r="115" spans="2:6" ht="15.75" x14ac:dyDescent="0.25">
      <c r="B115" s="124" t="s">
        <v>62</v>
      </c>
      <c r="C115" s="126">
        <v>2019</v>
      </c>
      <c r="D115" s="135"/>
      <c r="E115" s="126">
        <v>2020</v>
      </c>
      <c r="F115" s="135"/>
    </row>
    <row r="116" spans="2:6" ht="16.5" thickBot="1" x14ac:dyDescent="0.3">
      <c r="B116" s="125"/>
      <c r="C116" s="47" t="s">
        <v>73</v>
      </c>
      <c r="D116" s="64" t="s">
        <v>74</v>
      </c>
      <c r="E116" s="47" t="s">
        <v>73</v>
      </c>
      <c r="F116" s="64" t="s">
        <v>74</v>
      </c>
    </row>
    <row r="117" spans="2:6" ht="15" customHeight="1" x14ac:dyDescent="0.25">
      <c r="B117" s="50" t="s">
        <v>83</v>
      </c>
      <c r="C117" s="51">
        <v>946</v>
      </c>
      <c r="D117" s="76">
        <v>494</v>
      </c>
      <c r="E117" s="51">
        <v>1887</v>
      </c>
      <c r="F117" s="76">
        <v>792</v>
      </c>
    </row>
    <row r="118" spans="2:6" ht="15" customHeight="1" x14ac:dyDescent="0.25">
      <c r="B118" s="50" t="s">
        <v>66</v>
      </c>
      <c r="C118" s="51">
        <v>7163</v>
      </c>
      <c r="D118" s="76">
        <v>8163</v>
      </c>
      <c r="E118" s="51">
        <v>7088</v>
      </c>
      <c r="F118" s="76">
        <v>10030</v>
      </c>
    </row>
    <row r="119" spans="2:6" ht="15" customHeight="1" x14ac:dyDescent="0.25">
      <c r="B119" s="54" t="s">
        <v>85</v>
      </c>
      <c r="C119" s="51">
        <v>0</v>
      </c>
      <c r="D119" s="76">
        <v>0</v>
      </c>
      <c r="E119" s="51">
        <v>0</v>
      </c>
      <c r="F119" s="76">
        <v>0</v>
      </c>
    </row>
    <row r="120" spans="2:6" ht="15" customHeight="1" x14ac:dyDescent="0.25">
      <c r="B120" s="50" t="s">
        <v>86</v>
      </c>
      <c r="C120" s="51">
        <v>4893</v>
      </c>
      <c r="D120" s="76">
        <v>7208</v>
      </c>
      <c r="E120" s="51">
        <v>3475</v>
      </c>
      <c r="F120" s="76">
        <v>5747</v>
      </c>
    </row>
    <row r="121" spans="2:6" ht="15" customHeight="1" x14ac:dyDescent="0.25">
      <c r="B121" s="50" t="s">
        <v>68</v>
      </c>
      <c r="C121" s="51">
        <v>7</v>
      </c>
      <c r="D121" s="76">
        <v>35</v>
      </c>
      <c r="E121" s="51">
        <v>1</v>
      </c>
      <c r="F121" s="76">
        <v>3</v>
      </c>
    </row>
    <row r="122" spans="2:6" ht="15" customHeight="1" x14ac:dyDescent="0.25">
      <c r="B122" s="50" t="s">
        <v>88</v>
      </c>
      <c r="C122" s="51">
        <v>343</v>
      </c>
      <c r="D122" s="76">
        <v>1108</v>
      </c>
      <c r="E122" s="51">
        <v>899</v>
      </c>
      <c r="F122" s="76">
        <v>2599</v>
      </c>
    </row>
    <row r="123" spans="2:6" ht="15" customHeight="1" thickBot="1" x14ac:dyDescent="0.3">
      <c r="B123" s="50" t="s">
        <v>89</v>
      </c>
      <c r="C123" s="51">
        <v>23677</v>
      </c>
      <c r="D123" s="76">
        <v>123623</v>
      </c>
      <c r="E123" s="51">
        <v>14484</v>
      </c>
      <c r="F123" s="76">
        <v>62373</v>
      </c>
    </row>
    <row r="124" spans="2:6" ht="16.5" thickBot="1" x14ac:dyDescent="0.3">
      <c r="B124" s="4" t="s">
        <v>64</v>
      </c>
      <c r="C124" s="69">
        <f t="shared" ref="C124:D124" si="3">SUM(C117:C123)</f>
        <v>37029</v>
      </c>
      <c r="D124" s="69">
        <f t="shared" si="3"/>
        <v>140631</v>
      </c>
      <c r="E124" s="69">
        <f>SUM(E117:E123)</f>
        <v>27834</v>
      </c>
      <c r="F124" s="69">
        <f>SUM(F117:F123)</f>
        <v>81544</v>
      </c>
    </row>
    <row r="125" spans="2:6" ht="15.75" x14ac:dyDescent="0.25">
      <c r="B125" s="5"/>
      <c r="C125" s="43"/>
      <c r="D125" s="6"/>
      <c r="E125" s="43"/>
      <c r="F125" s="6"/>
    </row>
    <row r="126" spans="2:6" ht="15.75" x14ac:dyDescent="0.25">
      <c r="B126" s="5"/>
      <c r="C126" s="6"/>
      <c r="D126" s="6"/>
      <c r="E126" s="6"/>
      <c r="F126" s="6"/>
    </row>
    <row r="127" spans="2:6" ht="15.75" x14ac:dyDescent="0.25">
      <c r="B127" s="5"/>
      <c r="C127" s="6"/>
      <c r="D127" s="6"/>
      <c r="E127" s="6"/>
      <c r="F127" s="6"/>
    </row>
    <row r="128" spans="2:6" ht="15.75" x14ac:dyDescent="0.25">
      <c r="B128" s="5"/>
      <c r="C128" s="5"/>
      <c r="D128" s="5"/>
      <c r="E128" s="5"/>
      <c r="F128" s="5"/>
    </row>
    <row r="129" spans="2:6" ht="15.75" x14ac:dyDescent="0.25">
      <c r="B129" s="5"/>
      <c r="C129" s="6"/>
      <c r="D129" s="6"/>
      <c r="E129" s="6"/>
      <c r="F129" s="6"/>
    </row>
    <row r="130" spans="2:6" s="21" customFormat="1" ht="15.75" x14ac:dyDescent="0.25">
      <c r="B130" s="32"/>
      <c r="C130" s="33"/>
      <c r="D130" s="33"/>
      <c r="E130" s="33"/>
      <c r="F130" s="33"/>
    </row>
    <row r="131" spans="2:6" s="21" customFormat="1" x14ac:dyDescent="0.25">
      <c r="B131" s="70" t="s">
        <v>151</v>
      </c>
      <c r="C131"/>
      <c r="D131"/>
      <c r="E131"/>
      <c r="F131" t="s">
        <v>152</v>
      </c>
    </row>
    <row r="132" spans="2:6" s="21" customFormat="1" ht="15.75" thickBot="1" x14ac:dyDescent="0.3">
      <c r="B132" t="s">
        <v>81</v>
      </c>
      <c r="C132"/>
      <c r="D132"/>
      <c r="E132"/>
      <c r="F132" t="s">
        <v>50</v>
      </c>
    </row>
    <row r="133" spans="2:6" s="21" customFormat="1" ht="15.75" x14ac:dyDescent="0.25">
      <c r="B133" s="124" t="s">
        <v>62</v>
      </c>
      <c r="C133" s="126">
        <v>2019</v>
      </c>
      <c r="D133" s="135"/>
      <c r="E133" s="126">
        <v>2020</v>
      </c>
      <c r="F133" s="135"/>
    </row>
    <row r="134" spans="2:6" s="21" customFormat="1" ht="16.5" thickBot="1" x14ac:dyDescent="0.3">
      <c r="B134" s="125"/>
      <c r="C134" s="47" t="s">
        <v>73</v>
      </c>
      <c r="D134" s="64" t="s">
        <v>74</v>
      </c>
      <c r="E134" s="47" t="s">
        <v>73</v>
      </c>
      <c r="F134" s="64" t="s">
        <v>74</v>
      </c>
    </row>
    <row r="135" spans="2:6" s="21" customFormat="1" x14ac:dyDescent="0.25">
      <c r="B135" s="50" t="s">
        <v>83</v>
      </c>
      <c r="C135" s="51">
        <v>0</v>
      </c>
      <c r="D135" s="76">
        <v>0</v>
      </c>
      <c r="E135" s="51">
        <v>0</v>
      </c>
      <c r="F135" s="76">
        <v>0</v>
      </c>
    </row>
    <row r="136" spans="2:6" s="21" customFormat="1" x14ac:dyDescent="0.25">
      <c r="B136" s="50" t="s">
        <v>66</v>
      </c>
      <c r="C136" s="51">
        <v>747</v>
      </c>
      <c r="D136" s="76">
        <v>3367</v>
      </c>
      <c r="E136" s="51">
        <v>386</v>
      </c>
      <c r="F136" s="76">
        <v>2157</v>
      </c>
    </row>
    <row r="137" spans="2:6" s="21" customFormat="1" x14ac:dyDescent="0.25">
      <c r="B137" s="54" t="s">
        <v>68</v>
      </c>
      <c r="C137" s="51">
        <v>7</v>
      </c>
      <c r="D137" s="76">
        <v>92</v>
      </c>
      <c r="E137" s="51">
        <v>1</v>
      </c>
      <c r="F137" s="76">
        <v>41</v>
      </c>
    </row>
    <row r="138" spans="2:6" s="21" customFormat="1" x14ac:dyDescent="0.25">
      <c r="B138" s="50" t="s">
        <v>86</v>
      </c>
      <c r="C138" s="51">
        <v>20</v>
      </c>
      <c r="D138" s="76">
        <v>12</v>
      </c>
      <c r="E138" s="51">
        <v>0</v>
      </c>
      <c r="F138" s="76">
        <v>0</v>
      </c>
    </row>
    <row r="139" spans="2:6" s="21" customFormat="1" x14ac:dyDescent="0.25">
      <c r="B139" s="50" t="s">
        <v>69</v>
      </c>
      <c r="C139" s="51">
        <v>1</v>
      </c>
      <c r="D139" s="76">
        <v>11</v>
      </c>
      <c r="E139" s="51">
        <v>3</v>
      </c>
      <c r="F139" s="76">
        <v>28</v>
      </c>
    </row>
    <row r="140" spans="2:6" s="21" customFormat="1" x14ac:dyDescent="0.25">
      <c r="B140" s="50" t="s">
        <v>70</v>
      </c>
      <c r="C140" s="51">
        <v>1</v>
      </c>
      <c r="D140" s="76">
        <v>24</v>
      </c>
      <c r="E140" s="51">
        <v>1</v>
      </c>
      <c r="F140" s="76">
        <v>6</v>
      </c>
    </row>
    <row r="141" spans="2:6" s="21" customFormat="1" ht="15.75" thickBot="1" x14ac:dyDescent="0.3">
      <c r="B141" s="50" t="s">
        <v>85</v>
      </c>
      <c r="C141" s="51">
        <v>11</v>
      </c>
      <c r="D141" s="76">
        <v>547</v>
      </c>
      <c r="E141" s="51">
        <v>5</v>
      </c>
      <c r="F141" s="76">
        <v>169</v>
      </c>
    </row>
    <row r="142" spans="2:6" s="21" customFormat="1" ht="16.5" thickBot="1" x14ac:dyDescent="0.3">
      <c r="B142" s="4" t="s">
        <v>64</v>
      </c>
      <c r="C142" s="69">
        <f t="shared" ref="C142:D142" si="4">SUM(C135:C141)</f>
        <v>787</v>
      </c>
      <c r="D142" s="69">
        <f t="shared" si="4"/>
        <v>4053</v>
      </c>
      <c r="E142" s="69">
        <f>SUM(E135:E141)</f>
        <v>396</v>
      </c>
      <c r="F142" s="69">
        <f>SUM(F135:F141)</f>
        <v>2401</v>
      </c>
    </row>
    <row r="143" spans="2:6" ht="15.75" x14ac:dyDescent="0.25">
      <c r="B143" s="5"/>
      <c r="C143" s="21"/>
      <c r="D143" s="91"/>
      <c r="E143" s="21"/>
      <c r="F143" s="91"/>
    </row>
    <row r="144" spans="2:6" ht="15.75" x14ac:dyDescent="0.25">
      <c r="B144" s="5"/>
      <c r="C144" s="5"/>
      <c r="D144" s="5"/>
      <c r="E144" s="5"/>
      <c r="F144" s="5"/>
    </row>
    <row r="145" spans="2:6" ht="15.75" x14ac:dyDescent="0.25">
      <c r="B145" s="5"/>
      <c r="C145" s="6"/>
      <c r="D145" s="6"/>
      <c r="E145" s="6"/>
      <c r="F145" s="6"/>
    </row>
    <row r="146" spans="2:6" x14ac:dyDescent="0.25">
      <c r="B146" s="70" t="s">
        <v>153</v>
      </c>
      <c r="F146" t="s">
        <v>154</v>
      </c>
    </row>
    <row r="147" spans="2:6" ht="15.75" thickBot="1" x14ac:dyDescent="0.3">
      <c r="B147" t="s">
        <v>81</v>
      </c>
      <c r="F147" t="s">
        <v>50</v>
      </c>
    </row>
    <row r="148" spans="2:6" ht="15.75" x14ac:dyDescent="0.25">
      <c r="B148" s="124" t="s">
        <v>62</v>
      </c>
      <c r="C148" s="126"/>
      <c r="D148" s="135"/>
      <c r="E148" s="126">
        <v>2020</v>
      </c>
      <c r="F148" s="135"/>
    </row>
    <row r="149" spans="2:6" ht="16.5" thickBot="1" x14ac:dyDescent="0.3">
      <c r="B149" s="125"/>
      <c r="C149" s="47" t="s">
        <v>73</v>
      </c>
      <c r="D149" s="64" t="s">
        <v>74</v>
      </c>
      <c r="E149" s="47" t="s">
        <v>73</v>
      </c>
      <c r="F149" s="64" t="s">
        <v>74</v>
      </c>
    </row>
    <row r="150" spans="2:6" x14ac:dyDescent="0.25">
      <c r="B150" s="75" t="s">
        <v>83</v>
      </c>
      <c r="C150" s="51">
        <v>73</v>
      </c>
      <c r="D150" s="76">
        <v>720</v>
      </c>
      <c r="E150" s="51">
        <v>79</v>
      </c>
      <c r="F150" s="76">
        <v>626</v>
      </c>
    </row>
    <row r="151" spans="2:6" x14ac:dyDescent="0.25">
      <c r="B151" s="75" t="s">
        <v>66</v>
      </c>
      <c r="C151" s="51">
        <v>14</v>
      </c>
      <c r="D151" s="76">
        <v>30</v>
      </c>
      <c r="E151" s="51">
        <v>12</v>
      </c>
      <c r="F151" s="76">
        <v>24</v>
      </c>
    </row>
    <row r="152" spans="2:6" x14ac:dyDescent="0.25">
      <c r="B152" s="75" t="s">
        <v>85</v>
      </c>
      <c r="C152" s="51">
        <v>0</v>
      </c>
      <c r="D152" s="76">
        <v>0</v>
      </c>
      <c r="E152" s="51">
        <v>0</v>
      </c>
      <c r="F152" s="76">
        <v>0</v>
      </c>
    </row>
    <row r="153" spans="2:6" x14ac:dyDescent="0.25">
      <c r="B153" s="75" t="s">
        <v>86</v>
      </c>
      <c r="C153" s="51">
        <v>1</v>
      </c>
      <c r="D153" s="76">
        <v>19</v>
      </c>
      <c r="E153" s="51">
        <v>0</v>
      </c>
      <c r="F153" s="76">
        <v>0</v>
      </c>
    </row>
    <row r="154" spans="2:6" x14ac:dyDescent="0.25">
      <c r="B154" s="75" t="s">
        <v>68</v>
      </c>
      <c r="C154" s="51">
        <v>0</v>
      </c>
      <c r="D154" s="76">
        <v>0</v>
      </c>
      <c r="E154" s="51">
        <v>0</v>
      </c>
      <c r="F154" s="76">
        <v>0</v>
      </c>
    </row>
    <row r="155" spans="2:6" x14ac:dyDescent="0.25">
      <c r="B155" s="75" t="s">
        <v>88</v>
      </c>
      <c r="C155" s="51">
        <v>0</v>
      </c>
      <c r="D155" s="76">
        <v>0</v>
      </c>
      <c r="E155" s="51">
        <v>0</v>
      </c>
      <c r="F155" s="76">
        <v>0</v>
      </c>
    </row>
    <row r="156" spans="2:6" ht="15.75" thickBot="1" x14ac:dyDescent="0.3">
      <c r="B156" s="75" t="s">
        <v>89</v>
      </c>
      <c r="C156" s="51">
        <v>0</v>
      </c>
      <c r="D156" s="76">
        <v>0</v>
      </c>
      <c r="E156" s="51">
        <v>0</v>
      </c>
      <c r="F156" s="76">
        <v>0</v>
      </c>
    </row>
    <row r="157" spans="2:6" ht="16.5" thickBot="1" x14ac:dyDescent="0.3">
      <c r="B157" s="4" t="s">
        <v>64</v>
      </c>
      <c r="C157" s="15">
        <f t="shared" ref="C157:D157" si="5">SUM(C150:C156)</f>
        <v>88</v>
      </c>
      <c r="D157" s="15">
        <f t="shared" si="5"/>
        <v>769</v>
      </c>
      <c r="E157" s="15">
        <f>SUM(E150:E156)</f>
        <v>91</v>
      </c>
      <c r="F157" s="15">
        <f>SUM(F150:F156)</f>
        <v>650</v>
      </c>
    </row>
    <row r="158" spans="2:6" ht="15.75" x14ac:dyDescent="0.25">
      <c r="B158" s="5"/>
      <c r="D158" s="6"/>
      <c r="F158" s="6"/>
    </row>
    <row r="159" spans="2:6" ht="15.75" x14ac:dyDescent="0.25">
      <c r="B159" s="5"/>
      <c r="C159" s="6"/>
      <c r="D159" s="6"/>
      <c r="E159" s="6"/>
      <c r="F159" s="6"/>
    </row>
    <row r="160" spans="2:6" ht="15.75" x14ac:dyDescent="0.25">
      <c r="B160" s="5"/>
      <c r="C160" s="6"/>
      <c r="D160" s="6"/>
      <c r="E160" s="6"/>
      <c r="F160" s="6"/>
    </row>
    <row r="161" spans="2:6" x14ac:dyDescent="0.25">
      <c r="B161" s="70" t="s">
        <v>155</v>
      </c>
      <c r="F161" t="s">
        <v>156</v>
      </c>
    </row>
    <row r="162" spans="2:6" ht="15.75" thickBot="1" x14ac:dyDescent="0.3">
      <c r="B162" t="s">
        <v>81</v>
      </c>
      <c r="F162" t="s">
        <v>50</v>
      </c>
    </row>
    <row r="163" spans="2:6" ht="15.75" x14ac:dyDescent="0.25">
      <c r="B163" s="124" t="s">
        <v>62</v>
      </c>
      <c r="C163" s="126">
        <v>2019</v>
      </c>
      <c r="D163" s="135"/>
      <c r="E163" s="126">
        <v>2020</v>
      </c>
      <c r="F163" s="135"/>
    </row>
    <row r="164" spans="2:6" ht="16.5" thickBot="1" x14ac:dyDescent="0.3">
      <c r="B164" s="125"/>
      <c r="C164" s="47" t="s">
        <v>73</v>
      </c>
      <c r="D164" s="64" t="s">
        <v>74</v>
      </c>
      <c r="E164" s="47" t="s">
        <v>73</v>
      </c>
      <c r="F164" s="64" t="s">
        <v>74</v>
      </c>
    </row>
    <row r="165" spans="2:6" x14ac:dyDescent="0.25">
      <c r="B165" s="75" t="s">
        <v>83</v>
      </c>
      <c r="C165" s="51">
        <v>1</v>
      </c>
      <c r="D165" s="76">
        <v>3</v>
      </c>
      <c r="E165" s="51">
        <v>19</v>
      </c>
      <c r="F165" s="76">
        <v>57</v>
      </c>
    </row>
    <row r="166" spans="2:6" x14ac:dyDescent="0.25">
      <c r="B166" s="75" t="s">
        <v>66</v>
      </c>
      <c r="C166" s="51">
        <v>4422</v>
      </c>
      <c r="D166" s="76">
        <v>8273</v>
      </c>
      <c r="E166" s="51">
        <v>4046.9999999999995</v>
      </c>
      <c r="F166" s="76">
        <v>7955</v>
      </c>
    </row>
    <row r="167" spans="2:6" x14ac:dyDescent="0.25">
      <c r="B167" s="75" t="s">
        <v>85</v>
      </c>
      <c r="C167" s="51">
        <v>8</v>
      </c>
      <c r="D167" s="76">
        <v>385</v>
      </c>
      <c r="E167" s="51">
        <v>4</v>
      </c>
      <c r="F167" s="76">
        <v>203</v>
      </c>
    </row>
    <row r="168" spans="2:6" x14ac:dyDescent="0.25">
      <c r="B168" s="75" t="s">
        <v>86</v>
      </c>
      <c r="C168" s="51">
        <v>160</v>
      </c>
      <c r="D168" s="76">
        <v>1345</v>
      </c>
      <c r="E168" s="51">
        <v>115</v>
      </c>
      <c r="F168" s="76">
        <v>617</v>
      </c>
    </row>
    <row r="169" spans="2:6" x14ac:dyDescent="0.25">
      <c r="B169" s="75" t="s">
        <v>68</v>
      </c>
      <c r="C169" s="51">
        <v>78</v>
      </c>
      <c r="D169" s="76">
        <v>1739</v>
      </c>
      <c r="E169" s="51">
        <v>108</v>
      </c>
      <c r="F169" s="76">
        <v>2001</v>
      </c>
    </row>
    <row r="170" spans="2:6" x14ac:dyDescent="0.25">
      <c r="B170" s="75" t="s">
        <v>88</v>
      </c>
      <c r="C170" s="51">
        <v>2056</v>
      </c>
      <c r="D170" s="76">
        <v>15909</v>
      </c>
      <c r="E170" s="51">
        <v>1316</v>
      </c>
      <c r="F170" s="76">
        <v>8409</v>
      </c>
    </row>
    <row r="171" spans="2:6" ht="15.75" thickBot="1" x14ac:dyDescent="0.3">
      <c r="B171" s="75" t="s">
        <v>89</v>
      </c>
      <c r="C171" s="51">
        <v>440</v>
      </c>
      <c r="D171" s="76">
        <v>8499</v>
      </c>
      <c r="E171" s="51">
        <v>425</v>
      </c>
      <c r="F171" s="76">
        <v>7755</v>
      </c>
    </row>
    <row r="172" spans="2:6" ht="16.5" thickBot="1" x14ac:dyDescent="0.3">
      <c r="B172" s="4" t="s">
        <v>64</v>
      </c>
      <c r="C172" s="15">
        <f t="shared" ref="C172:D172" si="6">SUM(C165:C171)</f>
        <v>7165</v>
      </c>
      <c r="D172" s="15">
        <f t="shared" si="6"/>
        <v>36153</v>
      </c>
      <c r="E172" s="15">
        <f>SUM(E165:E171)</f>
        <v>6034</v>
      </c>
      <c r="F172" s="15">
        <f>SUM(F165:F171)</f>
        <v>26997</v>
      </c>
    </row>
    <row r="173" spans="2:6" ht="15.75" x14ac:dyDescent="0.25">
      <c r="B173" s="5"/>
      <c r="C173" s="43"/>
      <c r="D173" s="44"/>
      <c r="E173" s="43"/>
      <c r="F173" s="44"/>
    </row>
    <row r="174" spans="2:6" ht="15.75" x14ac:dyDescent="0.25">
      <c r="B174" s="5"/>
      <c r="C174" s="6"/>
      <c r="D174" s="6"/>
      <c r="E174" s="6"/>
      <c r="F174" s="6"/>
    </row>
    <row r="175" spans="2:6" ht="15.75" x14ac:dyDescent="0.25">
      <c r="B175" s="72"/>
      <c r="C175" s="6"/>
      <c r="D175" s="6"/>
      <c r="E175" s="6"/>
      <c r="F175" s="6"/>
    </row>
    <row r="176" spans="2:6" x14ac:dyDescent="0.25">
      <c r="B176" s="70" t="s">
        <v>157</v>
      </c>
      <c r="F176" t="s">
        <v>158</v>
      </c>
    </row>
    <row r="177" spans="2:6" ht="15.75" thickBot="1" x14ac:dyDescent="0.3">
      <c r="B177" t="s">
        <v>81</v>
      </c>
      <c r="F177" t="s">
        <v>50</v>
      </c>
    </row>
    <row r="178" spans="2:6" ht="15.75" x14ac:dyDescent="0.25">
      <c r="B178" s="124" t="s">
        <v>62</v>
      </c>
      <c r="C178" s="126">
        <v>2019</v>
      </c>
      <c r="D178" s="135"/>
      <c r="E178" s="126">
        <v>2020</v>
      </c>
      <c r="F178" s="135"/>
    </row>
    <row r="179" spans="2:6" ht="16.5" thickBot="1" x14ac:dyDescent="0.3">
      <c r="B179" s="125"/>
      <c r="C179" s="47" t="s">
        <v>73</v>
      </c>
      <c r="D179" s="64" t="s">
        <v>74</v>
      </c>
      <c r="E179" s="47" t="s">
        <v>73</v>
      </c>
      <c r="F179" s="64" t="s">
        <v>74</v>
      </c>
    </row>
    <row r="180" spans="2:6" x14ac:dyDescent="0.25">
      <c r="B180" s="75" t="s">
        <v>65</v>
      </c>
      <c r="C180" s="51">
        <v>0</v>
      </c>
      <c r="D180" s="76">
        <v>0</v>
      </c>
      <c r="E180" s="51">
        <v>0</v>
      </c>
      <c r="F180" s="76">
        <v>0</v>
      </c>
    </row>
    <row r="181" spans="2:6" x14ac:dyDescent="0.25">
      <c r="B181" s="75" t="s">
        <v>66</v>
      </c>
      <c r="C181" s="51">
        <v>0.42857142857142855</v>
      </c>
      <c r="D181" s="76">
        <v>1</v>
      </c>
      <c r="E181" s="51">
        <v>21</v>
      </c>
      <c r="F181" s="76">
        <v>31</v>
      </c>
    </row>
    <row r="182" spans="2:6" x14ac:dyDescent="0.25">
      <c r="B182" s="75" t="s">
        <v>72</v>
      </c>
      <c r="C182" s="51">
        <v>0</v>
      </c>
      <c r="D182" s="76">
        <v>0</v>
      </c>
      <c r="E182" s="51">
        <v>1</v>
      </c>
      <c r="F182" s="76">
        <v>39</v>
      </c>
    </row>
    <row r="183" spans="2:6" x14ac:dyDescent="0.25">
      <c r="B183" s="75" t="s">
        <v>68</v>
      </c>
      <c r="C183" s="51">
        <v>0</v>
      </c>
      <c r="D183" s="76">
        <v>0</v>
      </c>
      <c r="E183" s="76">
        <v>0</v>
      </c>
      <c r="F183" s="76">
        <v>0</v>
      </c>
    </row>
    <row r="184" spans="2:6" x14ac:dyDescent="0.25">
      <c r="B184" s="75" t="s">
        <v>69</v>
      </c>
      <c r="C184" s="51">
        <v>0</v>
      </c>
      <c r="D184" s="76">
        <v>0</v>
      </c>
      <c r="E184" s="76">
        <v>0</v>
      </c>
      <c r="F184" s="76">
        <v>0</v>
      </c>
    </row>
    <row r="185" spans="2:6" x14ac:dyDescent="0.25">
      <c r="B185" s="75" t="s">
        <v>70</v>
      </c>
      <c r="C185" s="51">
        <v>0</v>
      </c>
      <c r="D185" s="76">
        <v>0</v>
      </c>
      <c r="E185" s="76">
        <v>0</v>
      </c>
      <c r="F185" s="76">
        <v>0</v>
      </c>
    </row>
    <row r="186" spans="2:6" ht="15.75" thickBot="1" x14ac:dyDescent="0.3">
      <c r="B186" s="75" t="s">
        <v>71</v>
      </c>
      <c r="C186" s="51">
        <v>0</v>
      </c>
      <c r="D186" s="76">
        <v>0</v>
      </c>
      <c r="E186" s="76">
        <v>0</v>
      </c>
      <c r="F186" s="76">
        <v>0</v>
      </c>
    </row>
    <row r="187" spans="2:6" ht="16.5" thickBot="1" x14ac:dyDescent="0.3">
      <c r="B187" s="73" t="s">
        <v>64</v>
      </c>
      <c r="C187" s="14">
        <f t="shared" ref="C187:D187" si="7">SUM(C180:C186)</f>
        <v>0.42857142857142855</v>
      </c>
      <c r="D187" s="15">
        <f t="shared" si="7"/>
        <v>1</v>
      </c>
      <c r="E187" s="14">
        <f>SUM(E180:E186)</f>
        <v>22</v>
      </c>
      <c r="F187" s="14">
        <f>SUM(F180:F186)</f>
        <v>70</v>
      </c>
    </row>
    <row r="188" spans="2:6" ht="15.75" x14ac:dyDescent="0.25">
      <c r="B188" s="72"/>
      <c r="D188" s="6"/>
      <c r="F188" s="6"/>
    </row>
    <row r="189" spans="2:6" ht="15.75" x14ac:dyDescent="0.25">
      <c r="B189" s="5"/>
      <c r="C189" s="6"/>
      <c r="D189" s="6"/>
      <c r="E189" s="6"/>
      <c r="F189" s="6"/>
    </row>
    <row r="190" spans="2:6" ht="15.75" x14ac:dyDescent="0.25">
      <c r="B190" s="5"/>
      <c r="C190" s="6"/>
      <c r="D190" s="6"/>
      <c r="E190" s="6"/>
      <c r="F190" s="6"/>
    </row>
    <row r="191" spans="2:6" ht="15.75" x14ac:dyDescent="0.25">
      <c r="B191" s="5"/>
      <c r="C191" s="6"/>
      <c r="D191" s="6"/>
      <c r="E191" s="6"/>
      <c r="F191" s="6"/>
    </row>
    <row r="192" spans="2:6" ht="15.75" x14ac:dyDescent="0.25">
      <c r="B192" s="5"/>
      <c r="C192" s="6"/>
      <c r="D192" s="6"/>
      <c r="E192" s="6"/>
      <c r="F192" s="6"/>
    </row>
    <row r="193" spans="2:9" s="36" customFormat="1" x14ac:dyDescent="0.25"/>
    <row r="194" spans="2:9" s="36" customFormat="1" x14ac:dyDescent="0.25">
      <c r="B194" s="70" t="s">
        <v>159</v>
      </c>
      <c r="C194"/>
      <c r="D194"/>
      <c r="E194"/>
      <c r="F194" t="s">
        <v>160</v>
      </c>
    </row>
    <row r="195" spans="2:9" s="36" customFormat="1" ht="15.75" thickBot="1" x14ac:dyDescent="0.3">
      <c r="B195" t="s">
        <v>81</v>
      </c>
      <c r="C195"/>
      <c r="D195"/>
      <c r="E195"/>
      <c r="F195" t="s">
        <v>50</v>
      </c>
    </row>
    <row r="196" spans="2:9" s="36" customFormat="1" ht="15.75" x14ac:dyDescent="0.25">
      <c r="B196" s="124" t="s">
        <v>62</v>
      </c>
      <c r="C196" s="126">
        <v>2019</v>
      </c>
      <c r="D196" s="135"/>
      <c r="E196" s="126">
        <v>2020</v>
      </c>
      <c r="F196" s="135"/>
    </row>
    <row r="197" spans="2:9" s="36" customFormat="1" ht="16.5" thickBot="1" x14ac:dyDescent="0.3">
      <c r="B197" s="125"/>
      <c r="C197" s="47" t="s">
        <v>73</v>
      </c>
      <c r="D197" s="64" t="s">
        <v>74</v>
      </c>
      <c r="E197" s="47" t="s">
        <v>73</v>
      </c>
      <c r="F197" s="64" t="s">
        <v>74</v>
      </c>
    </row>
    <row r="198" spans="2:9" s="36" customFormat="1" x14ac:dyDescent="0.25">
      <c r="B198" s="75" t="s">
        <v>175</v>
      </c>
      <c r="C198" s="51">
        <v>9610</v>
      </c>
      <c r="D198" s="76">
        <v>9341</v>
      </c>
      <c r="E198" s="51">
        <v>50</v>
      </c>
      <c r="F198" s="76">
        <v>25</v>
      </c>
    </row>
    <row r="199" spans="2:9" s="36" customFormat="1" x14ac:dyDescent="0.25">
      <c r="B199" s="75" t="s">
        <v>176</v>
      </c>
      <c r="C199" s="51">
        <v>281</v>
      </c>
      <c r="D199" s="76">
        <v>3894</v>
      </c>
      <c r="E199" s="51">
        <v>473</v>
      </c>
      <c r="F199" s="76">
        <v>6419</v>
      </c>
    </row>
    <row r="200" spans="2:9" s="36" customFormat="1" x14ac:dyDescent="0.25">
      <c r="B200" s="75" t="s">
        <v>177</v>
      </c>
      <c r="C200" s="51">
        <v>16</v>
      </c>
      <c r="D200" s="76">
        <v>373</v>
      </c>
      <c r="E200" s="51">
        <v>6</v>
      </c>
      <c r="F200" s="76">
        <v>210</v>
      </c>
    </row>
    <row r="201" spans="2:9" s="36" customFormat="1" x14ac:dyDescent="0.25">
      <c r="B201" s="75" t="s">
        <v>178</v>
      </c>
      <c r="C201" s="51">
        <v>1160</v>
      </c>
      <c r="D201" s="76">
        <v>7619</v>
      </c>
      <c r="E201" s="51">
        <v>490</v>
      </c>
      <c r="F201" s="76">
        <v>3553</v>
      </c>
    </row>
    <row r="202" spans="2:9" s="36" customFormat="1" x14ac:dyDescent="0.25">
      <c r="B202" s="75" t="s">
        <v>179</v>
      </c>
      <c r="C202" s="51">
        <v>956</v>
      </c>
      <c r="D202" s="76">
        <v>1821</v>
      </c>
      <c r="E202" s="51">
        <v>1462</v>
      </c>
      <c r="F202" s="76">
        <v>3771</v>
      </c>
    </row>
    <row r="203" spans="2:9" s="36" customFormat="1" x14ac:dyDescent="0.25">
      <c r="B203" s="75" t="s">
        <v>88</v>
      </c>
      <c r="C203" s="51">
        <v>3027.5532006301019</v>
      </c>
      <c r="D203" s="76">
        <v>30332</v>
      </c>
      <c r="E203" s="51">
        <v>7430</v>
      </c>
      <c r="F203" s="76">
        <v>27641</v>
      </c>
    </row>
    <row r="204" spans="2:9" s="36" customFormat="1" ht="15.75" thickBot="1" x14ac:dyDescent="0.3">
      <c r="B204" s="88" t="s">
        <v>180</v>
      </c>
      <c r="C204" s="57">
        <v>152234</v>
      </c>
      <c r="D204" s="89">
        <v>163071</v>
      </c>
      <c r="E204" s="57">
        <v>272694.48577999999</v>
      </c>
      <c r="F204" s="89">
        <v>289874.2577508454</v>
      </c>
    </row>
    <row r="205" spans="2:9" s="36" customFormat="1" ht="16.5" thickBot="1" x14ac:dyDescent="0.3">
      <c r="B205" s="73" t="s">
        <v>64</v>
      </c>
      <c r="C205" s="136">
        <v>167284.55320063009</v>
      </c>
      <c r="D205" s="137">
        <v>216451</v>
      </c>
      <c r="E205" s="136">
        <f>SUM(E198:E204)</f>
        <v>282605.48577999999</v>
      </c>
      <c r="F205" s="137">
        <f>SUM(F198:F204)</f>
        <v>331493.2577508454</v>
      </c>
    </row>
    <row r="206" spans="2:9" ht="15.75" x14ac:dyDescent="0.25">
      <c r="B206" s="5"/>
      <c r="C206" s="43"/>
      <c r="D206" s="3"/>
      <c r="E206" s="3"/>
      <c r="F206" s="3"/>
    </row>
    <row r="207" spans="2:9" x14ac:dyDescent="0.25">
      <c r="E207" s="3"/>
      <c r="F207" s="3"/>
      <c r="H207" s="3"/>
      <c r="I207" s="3"/>
    </row>
    <row r="209" spans="2:6" ht="20.25" customHeight="1" x14ac:dyDescent="0.25">
      <c r="B209" s="70" t="s">
        <v>161</v>
      </c>
      <c r="F209" t="s">
        <v>162</v>
      </c>
    </row>
    <row r="210" spans="2:6" ht="15.75" thickBot="1" x14ac:dyDescent="0.3">
      <c r="B210" t="s">
        <v>81</v>
      </c>
      <c r="F210" t="s">
        <v>50</v>
      </c>
    </row>
    <row r="211" spans="2:6" ht="15.75" x14ac:dyDescent="0.25">
      <c r="B211" s="124" t="s">
        <v>62</v>
      </c>
      <c r="C211" s="126">
        <v>2019</v>
      </c>
      <c r="D211" s="135"/>
      <c r="E211" s="126">
        <v>2019</v>
      </c>
      <c r="F211" s="135"/>
    </row>
    <row r="212" spans="2:6" ht="16.5" thickBot="1" x14ac:dyDescent="0.3">
      <c r="B212" s="125"/>
      <c r="C212" s="47" t="s">
        <v>73</v>
      </c>
      <c r="D212" s="64" t="s">
        <v>74</v>
      </c>
      <c r="E212" s="47" t="s">
        <v>73</v>
      </c>
      <c r="F212" s="64" t="s">
        <v>74</v>
      </c>
    </row>
    <row r="213" spans="2:6" x14ac:dyDescent="0.25">
      <c r="B213" s="75" t="s">
        <v>83</v>
      </c>
      <c r="C213" s="51">
        <v>0</v>
      </c>
      <c r="D213" s="76">
        <v>0</v>
      </c>
      <c r="E213" s="76">
        <v>0</v>
      </c>
      <c r="F213" s="76">
        <v>0</v>
      </c>
    </row>
    <row r="214" spans="2:6" x14ac:dyDescent="0.25">
      <c r="B214" s="75" t="s">
        <v>84</v>
      </c>
      <c r="C214" s="51">
        <v>0</v>
      </c>
      <c r="D214" s="76">
        <v>0</v>
      </c>
      <c r="E214" s="51">
        <v>21</v>
      </c>
      <c r="F214" s="76">
        <v>332</v>
      </c>
    </row>
    <row r="215" spans="2:6" x14ac:dyDescent="0.25">
      <c r="B215" s="75" t="s">
        <v>85</v>
      </c>
      <c r="C215" s="51">
        <v>22</v>
      </c>
      <c r="D215" s="76">
        <v>10</v>
      </c>
      <c r="E215" s="51">
        <v>1</v>
      </c>
      <c r="F215" s="76">
        <v>20</v>
      </c>
    </row>
    <row r="216" spans="2:6" x14ac:dyDescent="0.25">
      <c r="B216" s="75" t="s">
        <v>86</v>
      </c>
      <c r="C216" s="51">
        <v>35</v>
      </c>
      <c r="D216" s="76">
        <v>206</v>
      </c>
      <c r="E216" s="51">
        <v>0</v>
      </c>
      <c r="F216" s="76">
        <v>0</v>
      </c>
    </row>
    <row r="217" spans="2:6" x14ac:dyDescent="0.25">
      <c r="B217" s="75" t="s">
        <v>87</v>
      </c>
      <c r="C217" s="51">
        <v>0</v>
      </c>
      <c r="D217" s="76">
        <v>0</v>
      </c>
      <c r="E217" s="51">
        <v>0</v>
      </c>
      <c r="F217" s="76">
        <v>0</v>
      </c>
    </row>
    <row r="218" spans="2:6" x14ac:dyDescent="0.25">
      <c r="B218" s="75" t="s">
        <v>88</v>
      </c>
      <c r="C218" s="51">
        <v>0</v>
      </c>
      <c r="D218" s="76">
        <v>4</v>
      </c>
      <c r="E218" s="51">
        <v>0</v>
      </c>
      <c r="F218" s="76">
        <v>0</v>
      </c>
    </row>
    <row r="219" spans="2:6" ht="15.75" thickBot="1" x14ac:dyDescent="0.3">
      <c r="B219" s="75" t="s">
        <v>89</v>
      </c>
      <c r="C219" s="51">
        <v>0</v>
      </c>
      <c r="D219" s="76">
        <v>4</v>
      </c>
      <c r="E219" s="51">
        <v>33</v>
      </c>
      <c r="F219" s="76">
        <v>206</v>
      </c>
    </row>
    <row r="220" spans="2:6" ht="16.5" thickBot="1" x14ac:dyDescent="0.3">
      <c r="B220" s="73" t="s">
        <v>64</v>
      </c>
      <c r="C220" s="14">
        <f t="shared" ref="C220:D220" si="8">SUM(C213:C219)</f>
        <v>57</v>
      </c>
      <c r="D220" s="15">
        <f t="shared" si="8"/>
        <v>224</v>
      </c>
      <c r="E220" s="14">
        <f>SUM(E213:E219)</f>
        <v>55</v>
      </c>
      <c r="F220" s="14">
        <f>SUM(F213:F219)</f>
        <v>558</v>
      </c>
    </row>
    <row r="221" spans="2:6" x14ac:dyDescent="0.25">
      <c r="D221" s="80"/>
      <c r="F221" s="80"/>
    </row>
    <row r="222" spans="2:6" x14ac:dyDescent="0.25">
      <c r="C222" s="71"/>
      <c r="E222" s="71"/>
    </row>
    <row r="223" spans="2:6" s="21" customFormat="1" x14ac:dyDescent="0.25">
      <c r="B223" s="70" t="s">
        <v>163</v>
      </c>
      <c r="C223"/>
      <c r="D223"/>
      <c r="E223"/>
      <c r="F223" t="s">
        <v>164</v>
      </c>
    </row>
    <row r="224" spans="2:6" s="21" customFormat="1" ht="15.75" thickBot="1" x14ac:dyDescent="0.3">
      <c r="B224" t="s">
        <v>81</v>
      </c>
      <c r="C224"/>
      <c r="D224"/>
      <c r="E224"/>
      <c r="F224" t="s">
        <v>50</v>
      </c>
    </row>
    <row r="225" spans="1:6" s="21" customFormat="1" ht="15.75" x14ac:dyDescent="0.25">
      <c r="B225" s="124" t="s">
        <v>62</v>
      </c>
      <c r="C225" s="126">
        <v>2019</v>
      </c>
      <c r="D225" s="135"/>
      <c r="E225" s="126">
        <v>2019</v>
      </c>
      <c r="F225" s="135"/>
    </row>
    <row r="226" spans="1:6" s="21" customFormat="1" ht="16.5" thickBot="1" x14ac:dyDescent="0.3">
      <c r="B226" s="125"/>
      <c r="C226" s="47" t="s">
        <v>73</v>
      </c>
      <c r="D226" s="64" t="s">
        <v>74</v>
      </c>
      <c r="E226" s="47" t="s">
        <v>73</v>
      </c>
      <c r="F226" s="64" t="s">
        <v>74</v>
      </c>
    </row>
    <row r="227" spans="1:6" s="21" customFormat="1" x14ac:dyDescent="0.25">
      <c r="B227" s="81" t="s">
        <v>175</v>
      </c>
      <c r="C227" s="81">
        <v>0</v>
      </c>
      <c r="D227" s="112">
        <v>8</v>
      </c>
      <c r="E227" s="81">
        <v>6</v>
      </c>
      <c r="F227" s="112">
        <v>10</v>
      </c>
    </row>
    <row r="228" spans="1:6" s="21" customFormat="1" x14ac:dyDescent="0.25">
      <c r="B228" s="81" t="s">
        <v>176</v>
      </c>
      <c r="C228" s="81">
        <v>4</v>
      </c>
      <c r="D228" s="112">
        <v>43</v>
      </c>
      <c r="E228" s="81">
        <v>1</v>
      </c>
      <c r="F228" s="112">
        <v>11</v>
      </c>
    </row>
    <row r="229" spans="1:6" s="21" customFormat="1" x14ac:dyDescent="0.25">
      <c r="B229" s="81" t="s">
        <v>177</v>
      </c>
      <c r="C229" s="81">
        <v>0</v>
      </c>
      <c r="D229" s="112">
        <v>0</v>
      </c>
      <c r="E229" s="81">
        <v>0</v>
      </c>
      <c r="F229" s="112">
        <v>0</v>
      </c>
    </row>
    <row r="230" spans="1:6" s="21" customFormat="1" x14ac:dyDescent="0.25">
      <c r="B230" s="81" t="s">
        <v>178</v>
      </c>
      <c r="C230" s="81">
        <v>42</v>
      </c>
      <c r="D230" s="112">
        <v>711</v>
      </c>
      <c r="E230" s="81">
        <v>24</v>
      </c>
      <c r="F230" s="112">
        <v>422</v>
      </c>
    </row>
    <row r="231" spans="1:6" s="21" customFormat="1" x14ac:dyDescent="0.25">
      <c r="A231" s="29"/>
      <c r="B231" s="81" t="s">
        <v>179</v>
      </c>
      <c r="C231" s="81">
        <v>16</v>
      </c>
      <c r="D231" s="112">
        <v>351</v>
      </c>
      <c r="E231" s="81">
        <v>12</v>
      </c>
      <c r="F231" s="112">
        <v>269</v>
      </c>
    </row>
    <row r="232" spans="1:6" s="21" customFormat="1" x14ac:dyDescent="0.25">
      <c r="B232" s="81" t="s">
        <v>88</v>
      </c>
      <c r="C232" s="81">
        <v>1</v>
      </c>
      <c r="D232" s="112">
        <v>13</v>
      </c>
      <c r="E232" s="81">
        <v>3</v>
      </c>
      <c r="F232" s="112">
        <v>16</v>
      </c>
    </row>
    <row r="233" spans="1:6" s="21" customFormat="1" ht="16.5" thickBot="1" x14ac:dyDescent="0.3">
      <c r="A233" s="30"/>
      <c r="B233" s="81" t="s">
        <v>180</v>
      </c>
      <c r="C233" s="81">
        <v>114</v>
      </c>
      <c r="D233" s="112">
        <v>804</v>
      </c>
      <c r="E233" s="81">
        <v>34</v>
      </c>
      <c r="F233" s="112">
        <v>256</v>
      </c>
    </row>
    <row r="234" spans="1:6" s="21" customFormat="1" ht="16.5" thickBot="1" x14ac:dyDescent="0.3">
      <c r="A234" s="31"/>
      <c r="B234" s="73" t="s">
        <v>47</v>
      </c>
      <c r="C234" s="13">
        <f>SUM(C227:C233)</f>
        <v>177</v>
      </c>
      <c r="D234" s="13">
        <f t="shared" ref="D234:F234" si="9">SUM(D227:D233)</f>
        <v>1930</v>
      </c>
      <c r="E234" s="13">
        <f t="shared" si="9"/>
        <v>80</v>
      </c>
      <c r="F234" s="13">
        <f t="shared" si="9"/>
        <v>984</v>
      </c>
    </row>
    <row r="235" spans="1:6" ht="15.75" x14ac:dyDescent="0.25">
      <c r="A235" s="3"/>
      <c r="B235" s="5"/>
      <c r="C235" s="21"/>
      <c r="D235" s="6"/>
      <c r="E235" s="21"/>
      <c r="F235" s="6"/>
    </row>
    <row r="236" spans="1:6" x14ac:dyDescent="0.25">
      <c r="D236" s="138"/>
      <c r="E236" s="138"/>
      <c r="F236" s="138"/>
    </row>
    <row r="238" spans="1:6" x14ac:dyDescent="0.25">
      <c r="B238" s="70" t="s">
        <v>165</v>
      </c>
      <c r="C238" s="3"/>
      <c r="E238" s="3"/>
      <c r="F238" t="s">
        <v>166</v>
      </c>
    </row>
    <row r="239" spans="1:6" ht="15.75" thickBot="1" x14ac:dyDescent="0.3">
      <c r="B239" t="s">
        <v>81</v>
      </c>
      <c r="F239" t="s">
        <v>50</v>
      </c>
    </row>
    <row r="240" spans="1:6" ht="15.75" x14ac:dyDescent="0.25">
      <c r="B240" s="124" t="s">
        <v>62</v>
      </c>
      <c r="C240" s="126">
        <v>2019</v>
      </c>
      <c r="D240" s="135"/>
      <c r="E240" s="126">
        <v>2020</v>
      </c>
      <c r="F240" s="135"/>
    </row>
    <row r="241" spans="2:6" ht="16.5" thickBot="1" x14ac:dyDescent="0.3">
      <c r="B241" s="125"/>
      <c r="C241" s="47" t="s">
        <v>73</v>
      </c>
      <c r="D241" s="64" t="s">
        <v>74</v>
      </c>
      <c r="E241" s="47" t="s">
        <v>73</v>
      </c>
      <c r="F241" s="64" t="s">
        <v>74</v>
      </c>
    </row>
    <row r="242" spans="2:6" x14ac:dyDescent="0.25">
      <c r="B242" s="81" t="s">
        <v>83</v>
      </c>
      <c r="C242" s="51">
        <v>1362</v>
      </c>
      <c r="D242" s="76">
        <v>15973</v>
      </c>
      <c r="E242" s="51">
        <v>3051</v>
      </c>
      <c r="F242" s="76">
        <v>10916</v>
      </c>
    </row>
    <row r="243" spans="2:6" x14ac:dyDescent="0.25">
      <c r="B243" s="81" t="s">
        <v>84</v>
      </c>
      <c r="C243" s="51">
        <v>1101</v>
      </c>
      <c r="D243" s="76">
        <v>1556</v>
      </c>
      <c r="E243" s="51">
        <v>1231</v>
      </c>
      <c r="F243" s="76">
        <v>1665</v>
      </c>
    </row>
    <row r="244" spans="2:6" x14ac:dyDescent="0.25">
      <c r="B244" s="81" t="s">
        <v>85</v>
      </c>
      <c r="C244" s="51">
        <v>0</v>
      </c>
      <c r="D244" s="76">
        <v>0</v>
      </c>
      <c r="E244" s="76">
        <v>0</v>
      </c>
      <c r="F244" s="76">
        <v>0</v>
      </c>
    </row>
    <row r="245" spans="2:6" x14ac:dyDescent="0.25">
      <c r="B245" s="81" t="s">
        <v>86</v>
      </c>
      <c r="C245" s="51">
        <v>140</v>
      </c>
      <c r="D245" s="76">
        <v>3181</v>
      </c>
      <c r="E245" s="51">
        <v>128</v>
      </c>
      <c r="F245" s="76">
        <v>3261</v>
      </c>
    </row>
    <row r="246" spans="2:6" x14ac:dyDescent="0.25">
      <c r="B246" s="81" t="s">
        <v>87</v>
      </c>
      <c r="C246" s="51">
        <v>0</v>
      </c>
      <c r="D246" s="76">
        <v>0</v>
      </c>
      <c r="E246" s="76">
        <v>0</v>
      </c>
      <c r="F246" s="76">
        <v>0</v>
      </c>
    </row>
    <row r="247" spans="2:6" x14ac:dyDescent="0.25">
      <c r="B247" s="81" t="s">
        <v>88</v>
      </c>
      <c r="C247" s="51">
        <v>0</v>
      </c>
      <c r="D247" s="76">
        <v>0</v>
      </c>
      <c r="E247" s="76">
        <v>0</v>
      </c>
      <c r="F247" s="76">
        <v>0</v>
      </c>
    </row>
    <row r="248" spans="2:6" ht="15.75" thickBot="1" x14ac:dyDescent="0.3">
      <c r="B248" s="84" t="s">
        <v>89</v>
      </c>
      <c r="C248" s="78">
        <v>0</v>
      </c>
      <c r="D248" s="79">
        <v>0</v>
      </c>
      <c r="E248" s="79">
        <v>0</v>
      </c>
      <c r="F248" s="79">
        <v>0</v>
      </c>
    </row>
    <row r="249" spans="2:6" ht="16.5" thickBot="1" x14ac:dyDescent="0.3">
      <c r="B249" s="4" t="s">
        <v>64</v>
      </c>
      <c r="C249" s="13">
        <f t="shared" ref="C249:D249" si="10">SUM(C242:C248)</f>
        <v>2603</v>
      </c>
      <c r="D249" s="86">
        <f t="shared" si="10"/>
        <v>20710</v>
      </c>
      <c r="E249" s="13">
        <f>SUM(E242:E248)</f>
        <v>4410</v>
      </c>
      <c r="F249" s="13">
        <f>SUM(F242:F248)</f>
        <v>15842</v>
      </c>
    </row>
    <row r="250" spans="2:6" x14ac:dyDescent="0.25">
      <c r="C250" s="85"/>
      <c r="D250" s="43"/>
      <c r="E250" s="85"/>
      <c r="F250" s="43"/>
    </row>
    <row r="251" spans="2:6" x14ac:dyDescent="0.25">
      <c r="C251" s="3"/>
      <c r="D251" s="3"/>
      <c r="E251" s="3"/>
      <c r="F251" s="3"/>
    </row>
    <row r="252" spans="2:6" x14ac:dyDescent="0.25">
      <c r="C252" s="3"/>
      <c r="D252" s="3"/>
      <c r="E252" s="3"/>
      <c r="F252" s="3"/>
    </row>
    <row r="253" spans="2:6" x14ac:dyDescent="0.25">
      <c r="C253" s="3"/>
      <c r="D253" s="3"/>
      <c r="E253" s="3"/>
      <c r="F253" s="3"/>
    </row>
    <row r="254" spans="2:6" s="21" customFormat="1" x14ac:dyDescent="0.25">
      <c r="C254" s="31"/>
      <c r="D254" s="31"/>
      <c r="E254" s="31"/>
      <c r="F254" s="31"/>
    </row>
    <row r="255" spans="2:6" s="21" customFormat="1" x14ac:dyDescent="0.25">
      <c r="B255" t="s">
        <v>167</v>
      </c>
      <c r="C255"/>
      <c r="D255"/>
      <c r="E255"/>
      <c r="F255" t="s">
        <v>168</v>
      </c>
    </row>
    <row r="256" spans="2:6" s="21" customFormat="1" ht="15.75" thickBot="1" x14ac:dyDescent="0.3">
      <c r="B256" t="s">
        <v>81</v>
      </c>
      <c r="C256"/>
      <c r="D256"/>
      <c r="E256"/>
      <c r="F256" t="s">
        <v>50</v>
      </c>
    </row>
    <row r="257" spans="2:6" s="21" customFormat="1" ht="15.75" x14ac:dyDescent="0.25">
      <c r="B257" s="124" t="s">
        <v>62</v>
      </c>
      <c r="C257" s="126">
        <v>2019</v>
      </c>
      <c r="D257" s="135"/>
      <c r="E257" s="126">
        <v>2020</v>
      </c>
      <c r="F257" s="135"/>
    </row>
    <row r="258" spans="2:6" s="21" customFormat="1" ht="16.5" thickBot="1" x14ac:dyDescent="0.3">
      <c r="B258" s="125"/>
      <c r="C258" s="47" t="s">
        <v>73</v>
      </c>
      <c r="D258" s="64" t="s">
        <v>74</v>
      </c>
      <c r="E258" s="47" t="s">
        <v>73</v>
      </c>
      <c r="F258" s="64" t="s">
        <v>74</v>
      </c>
    </row>
    <row r="259" spans="2:6" s="21" customFormat="1" x14ac:dyDescent="0.25">
      <c r="B259" s="116" t="s">
        <v>90</v>
      </c>
      <c r="C259" s="87">
        <v>102</v>
      </c>
      <c r="D259" s="83">
        <v>349.27998804999999</v>
      </c>
      <c r="E259" s="118" t="s">
        <v>187</v>
      </c>
      <c r="F259" s="119" t="s">
        <v>187</v>
      </c>
    </row>
    <row r="260" spans="2:6" s="21" customFormat="1" x14ac:dyDescent="0.25">
      <c r="B260" s="117" t="s">
        <v>102</v>
      </c>
      <c r="C260" s="75">
        <v>2422</v>
      </c>
      <c r="D260" s="76">
        <v>4526.2391058499998</v>
      </c>
      <c r="E260" s="115">
        <v>1802</v>
      </c>
      <c r="F260" s="114">
        <v>4170.8</v>
      </c>
    </row>
    <row r="261" spans="2:6" s="21" customFormat="1" x14ac:dyDescent="0.25">
      <c r="B261" s="117" t="s">
        <v>91</v>
      </c>
      <c r="C261" s="75">
        <v>0</v>
      </c>
      <c r="D261" s="76">
        <v>0</v>
      </c>
      <c r="E261" s="115">
        <v>146</v>
      </c>
      <c r="F261" s="114">
        <v>177.46666666666667</v>
      </c>
    </row>
    <row r="262" spans="2:6" s="21" customFormat="1" x14ac:dyDescent="0.25">
      <c r="B262" s="117" t="s">
        <v>92</v>
      </c>
      <c r="C262" s="75">
        <v>315</v>
      </c>
      <c r="D262" s="76">
        <v>415.75926069999997</v>
      </c>
      <c r="E262" s="115" t="s">
        <v>187</v>
      </c>
      <c r="F262" s="114" t="s">
        <v>187</v>
      </c>
    </row>
    <row r="263" spans="2:6" s="21" customFormat="1" x14ac:dyDescent="0.25">
      <c r="B263" s="117" t="s">
        <v>75</v>
      </c>
      <c r="C263" s="75">
        <v>17178</v>
      </c>
      <c r="D263" s="76">
        <v>22340.325434350001</v>
      </c>
      <c r="E263" s="115">
        <v>7918</v>
      </c>
      <c r="F263" s="114">
        <v>12731.466666666667</v>
      </c>
    </row>
    <row r="264" spans="2:6" s="21" customFormat="1" x14ac:dyDescent="0.25">
      <c r="B264" s="117" t="s">
        <v>93</v>
      </c>
      <c r="C264" s="75">
        <v>153</v>
      </c>
      <c r="D264" s="76">
        <v>90.501194699999999</v>
      </c>
      <c r="E264" s="115" t="s">
        <v>187</v>
      </c>
      <c r="F264" s="114" t="s">
        <v>187</v>
      </c>
    </row>
    <row r="265" spans="2:6" s="21" customFormat="1" x14ac:dyDescent="0.25">
      <c r="B265" s="117" t="s">
        <v>94</v>
      </c>
      <c r="C265" s="75">
        <v>8602</v>
      </c>
      <c r="D265" s="76">
        <v>20261.0946258</v>
      </c>
      <c r="E265" s="115" t="s">
        <v>187</v>
      </c>
      <c r="F265" s="114" t="s">
        <v>187</v>
      </c>
    </row>
    <row r="266" spans="2:6" s="21" customFormat="1" x14ac:dyDescent="0.25">
      <c r="B266" s="117" t="s">
        <v>95</v>
      </c>
      <c r="C266" s="75">
        <v>4165</v>
      </c>
      <c r="D266" s="76">
        <v>3137.9333989500001</v>
      </c>
      <c r="E266" s="115">
        <v>10490</v>
      </c>
      <c r="F266" s="114">
        <v>9368.4</v>
      </c>
    </row>
    <row r="267" spans="2:6" s="21" customFormat="1" x14ac:dyDescent="0.25">
      <c r="B267" s="117" t="s">
        <v>96</v>
      </c>
      <c r="C267" s="75">
        <v>350</v>
      </c>
      <c r="D267" s="76">
        <v>989.05763809999996</v>
      </c>
      <c r="E267" s="115">
        <v>6899</v>
      </c>
      <c r="F267" s="114">
        <v>9250.8666666666668</v>
      </c>
    </row>
    <row r="268" spans="2:6" s="21" customFormat="1" ht="15.75" thickBot="1" x14ac:dyDescent="0.3">
      <c r="B268" s="117" t="s">
        <v>97</v>
      </c>
      <c r="C268" s="77">
        <v>1343</v>
      </c>
      <c r="D268" s="79">
        <v>3416.2028473999999</v>
      </c>
      <c r="E268" s="120">
        <v>99</v>
      </c>
      <c r="F268" s="121">
        <v>503.8</v>
      </c>
    </row>
    <row r="269" spans="2:6" s="21" customFormat="1" ht="16.5" thickBot="1" x14ac:dyDescent="0.3">
      <c r="B269" s="90" t="s">
        <v>47</v>
      </c>
      <c r="C269" s="13">
        <f t="shared" ref="C269:D269" si="11">SUM(C259:C268)</f>
        <v>34630</v>
      </c>
      <c r="D269" s="86">
        <f t="shared" si="11"/>
        <v>55526.393493900003</v>
      </c>
      <c r="E269" s="13">
        <f>SUM(E259:E268)</f>
        <v>27354</v>
      </c>
      <c r="F269" s="13">
        <f>SUM(F259:F268)</f>
        <v>36202.800000000003</v>
      </c>
    </row>
    <row r="270" spans="2:6" s="21" customFormat="1" ht="15.75" x14ac:dyDescent="0.25">
      <c r="B270" s="72"/>
      <c r="C270" s="106"/>
      <c r="D270" s="106"/>
      <c r="E270" s="106"/>
      <c r="F270" s="106"/>
    </row>
    <row r="273" spans="2:8" x14ac:dyDescent="0.25">
      <c r="B273" t="s">
        <v>169</v>
      </c>
      <c r="F273" t="s">
        <v>170</v>
      </c>
    </row>
    <row r="274" spans="2:8" ht="15.75" thickBot="1" x14ac:dyDescent="0.3">
      <c r="B274" t="s">
        <v>81</v>
      </c>
      <c r="F274" t="s">
        <v>50</v>
      </c>
    </row>
    <row r="275" spans="2:8" ht="15.75" x14ac:dyDescent="0.25">
      <c r="B275" s="124" t="s">
        <v>62</v>
      </c>
      <c r="C275" s="126">
        <v>2019</v>
      </c>
      <c r="D275" s="135"/>
      <c r="E275" s="126">
        <v>2020</v>
      </c>
      <c r="F275" s="135"/>
      <c r="H275" s="21"/>
    </row>
    <row r="276" spans="2:8" ht="16.5" thickBot="1" x14ac:dyDescent="0.3">
      <c r="B276" s="125"/>
      <c r="C276" s="47" t="s">
        <v>73</v>
      </c>
      <c r="D276" s="64" t="s">
        <v>74</v>
      </c>
      <c r="E276" s="47" t="s">
        <v>73</v>
      </c>
      <c r="F276" s="64" t="s">
        <v>74</v>
      </c>
    </row>
    <row r="277" spans="2:8" x14ac:dyDescent="0.25">
      <c r="B277" s="87" t="s">
        <v>83</v>
      </c>
      <c r="C277" s="51">
        <v>204</v>
      </c>
      <c r="D277" s="76">
        <v>3257</v>
      </c>
      <c r="E277" s="51">
        <v>296</v>
      </c>
      <c r="F277" s="76">
        <v>4114</v>
      </c>
    </row>
    <row r="278" spans="2:8" x14ac:dyDescent="0.25">
      <c r="B278" s="75" t="s">
        <v>84</v>
      </c>
      <c r="C278" s="51">
        <v>265981</v>
      </c>
      <c r="D278" s="76">
        <v>365448</v>
      </c>
      <c r="E278" s="51">
        <v>422963</v>
      </c>
      <c r="F278" s="76">
        <v>1319000</v>
      </c>
    </row>
    <row r="279" spans="2:8" x14ac:dyDescent="0.25">
      <c r="B279" s="75" t="s">
        <v>85</v>
      </c>
      <c r="C279" s="51">
        <v>27</v>
      </c>
      <c r="D279" s="76">
        <v>292</v>
      </c>
      <c r="E279" s="51">
        <v>46</v>
      </c>
      <c r="F279" s="76">
        <v>392</v>
      </c>
    </row>
    <row r="280" spans="2:8" x14ac:dyDescent="0.25">
      <c r="B280" s="75" t="s">
        <v>86</v>
      </c>
      <c r="C280" s="51">
        <v>2876</v>
      </c>
      <c r="D280" s="76">
        <v>8372</v>
      </c>
      <c r="E280" s="51">
        <v>1632</v>
      </c>
      <c r="F280" s="76">
        <v>4791</v>
      </c>
    </row>
    <row r="281" spans="2:8" x14ac:dyDescent="0.25">
      <c r="B281" s="75" t="s">
        <v>87</v>
      </c>
      <c r="C281" s="51">
        <v>2187</v>
      </c>
      <c r="D281" s="76">
        <v>11929</v>
      </c>
      <c r="E281" s="51">
        <v>3914</v>
      </c>
      <c r="F281" s="76">
        <v>15320</v>
      </c>
    </row>
    <row r="282" spans="2:8" x14ac:dyDescent="0.25">
      <c r="B282" s="75" t="s">
        <v>88</v>
      </c>
      <c r="C282" s="51">
        <v>100364</v>
      </c>
      <c r="D282" s="76">
        <v>744916</v>
      </c>
      <c r="E282" s="51">
        <v>125621</v>
      </c>
      <c r="F282" s="76">
        <v>775818</v>
      </c>
    </row>
    <row r="283" spans="2:8" ht="15.75" thickBot="1" x14ac:dyDescent="0.3">
      <c r="B283" s="77" t="s">
        <v>89</v>
      </c>
      <c r="C283" s="51">
        <v>6451</v>
      </c>
      <c r="D283" s="76">
        <v>80019</v>
      </c>
      <c r="E283" s="51">
        <v>5233</v>
      </c>
      <c r="F283" s="76">
        <v>69010</v>
      </c>
    </row>
    <row r="284" spans="2:8" ht="16.5" thickBot="1" x14ac:dyDescent="0.3">
      <c r="B284" s="4" t="s">
        <v>47</v>
      </c>
      <c r="C284" s="20">
        <f t="shared" ref="C284:D284" si="12">SUM(C277:C283)</f>
        <v>378090</v>
      </c>
      <c r="D284" s="113">
        <f t="shared" si="12"/>
        <v>1214233</v>
      </c>
      <c r="E284" s="20">
        <f>SUM(E277:E283)</f>
        <v>559705</v>
      </c>
      <c r="F284" s="20">
        <f>SUM(F277:F283)</f>
        <v>2188445</v>
      </c>
    </row>
    <row r="285" spans="2:8" x14ac:dyDescent="0.25">
      <c r="C285" s="43"/>
      <c r="D285" s="43"/>
      <c r="E285" s="43"/>
      <c r="F285" s="43"/>
    </row>
    <row r="286" spans="2:8" ht="15.75" x14ac:dyDescent="0.25">
      <c r="C286" s="8"/>
      <c r="D286" s="8"/>
      <c r="E286" s="8"/>
      <c r="F286" s="8"/>
    </row>
    <row r="291" spans="2:6" x14ac:dyDescent="0.25">
      <c r="B291" t="s">
        <v>171</v>
      </c>
      <c r="F291" t="s">
        <v>172</v>
      </c>
    </row>
    <row r="292" spans="2:6" ht="15.75" thickBot="1" x14ac:dyDescent="0.3">
      <c r="B292" t="s">
        <v>81</v>
      </c>
      <c r="F292" t="s">
        <v>50</v>
      </c>
    </row>
    <row r="293" spans="2:6" ht="15.75" x14ac:dyDescent="0.25">
      <c r="B293" s="124" t="s">
        <v>62</v>
      </c>
      <c r="C293" s="126">
        <v>2019</v>
      </c>
      <c r="D293" s="135"/>
      <c r="E293" s="126"/>
      <c r="F293" s="135"/>
    </row>
    <row r="294" spans="2:6" ht="16.5" thickBot="1" x14ac:dyDescent="0.3">
      <c r="B294" s="125"/>
      <c r="C294" s="47" t="s">
        <v>73</v>
      </c>
      <c r="D294" s="64" t="s">
        <v>74</v>
      </c>
      <c r="E294" s="47" t="s">
        <v>73</v>
      </c>
      <c r="F294" s="64" t="s">
        <v>74</v>
      </c>
    </row>
    <row r="295" spans="2:6" x14ac:dyDescent="0.25">
      <c r="B295" s="87" t="s">
        <v>65</v>
      </c>
      <c r="C295" s="82" t="s">
        <v>76</v>
      </c>
      <c r="D295" s="83" t="s">
        <v>76</v>
      </c>
      <c r="E295" s="83" t="s">
        <v>76</v>
      </c>
      <c r="F295" s="83" t="s">
        <v>76</v>
      </c>
    </row>
    <row r="296" spans="2:6" x14ac:dyDescent="0.25">
      <c r="B296" s="75" t="s">
        <v>66</v>
      </c>
      <c r="C296" s="57">
        <v>733661</v>
      </c>
      <c r="D296" s="89">
        <v>416854</v>
      </c>
      <c r="E296" s="57">
        <v>541818</v>
      </c>
      <c r="F296" s="89">
        <v>347286</v>
      </c>
    </row>
    <row r="297" spans="2:6" x14ac:dyDescent="0.25">
      <c r="B297" s="75" t="s">
        <v>72</v>
      </c>
      <c r="C297" s="57">
        <v>3683</v>
      </c>
      <c r="D297" s="89">
        <v>5060</v>
      </c>
      <c r="E297" s="57">
        <v>5977</v>
      </c>
      <c r="F297" s="89">
        <v>7400</v>
      </c>
    </row>
    <row r="298" spans="2:6" x14ac:dyDescent="0.25">
      <c r="B298" s="75" t="s">
        <v>68</v>
      </c>
      <c r="C298" s="57">
        <v>2740</v>
      </c>
      <c r="D298" s="89">
        <v>1420</v>
      </c>
      <c r="E298" s="57">
        <v>2482</v>
      </c>
      <c r="F298" s="89">
        <v>1100</v>
      </c>
    </row>
    <row r="299" spans="2:6" x14ac:dyDescent="0.25">
      <c r="B299" s="75" t="s">
        <v>69</v>
      </c>
      <c r="C299" s="57">
        <v>2628</v>
      </c>
      <c r="D299" s="89">
        <v>16329.999999999998</v>
      </c>
      <c r="E299" s="57">
        <v>1912</v>
      </c>
      <c r="F299" s="89">
        <v>15660</v>
      </c>
    </row>
    <row r="300" spans="2:6" x14ac:dyDescent="0.25">
      <c r="B300" s="75" t="s">
        <v>70</v>
      </c>
      <c r="C300" s="57">
        <v>61160</v>
      </c>
      <c r="D300" s="89">
        <v>515919.99999999994</v>
      </c>
      <c r="E300" s="57">
        <v>43115</v>
      </c>
      <c r="F300" s="89">
        <v>290800</v>
      </c>
    </row>
    <row r="301" spans="2:6" ht="15.75" thickBot="1" x14ac:dyDescent="0.3">
      <c r="B301" s="88" t="s">
        <v>71</v>
      </c>
      <c r="C301" s="57" t="s">
        <v>76</v>
      </c>
      <c r="D301" s="89" t="s">
        <v>76</v>
      </c>
      <c r="E301" s="89" t="s">
        <v>76</v>
      </c>
      <c r="F301" s="89" t="s">
        <v>76</v>
      </c>
    </row>
    <row r="302" spans="2:6" ht="16.5" thickBot="1" x14ac:dyDescent="0.3">
      <c r="B302" s="4" t="s">
        <v>64</v>
      </c>
      <c r="C302" s="13">
        <f t="shared" ref="C302:D302" si="13">SUM(C295:C301)</f>
        <v>803872</v>
      </c>
      <c r="D302" s="86">
        <f t="shared" si="13"/>
        <v>955584</v>
      </c>
      <c r="E302" s="13">
        <f>SUM(E295:E301)</f>
        <v>595304</v>
      </c>
      <c r="F302" s="13">
        <f>SUM(F295:F301)</f>
        <v>662246</v>
      </c>
    </row>
    <row r="303" spans="2:6" x14ac:dyDescent="0.25">
      <c r="C303" s="43"/>
      <c r="D303" s="43"/>
      <c r="E303" s="43"/>
      <c r="F303" s="43"/>
    </row>
    <row r="304" spans="2:6" ht="15.75" x14ac:dyDescent="0.25">
      <c r="C304" s="8"/>
      <c r="D304" s="8"/>
      <c r="E304" s="8"/>
      <c r="F304" s="8"/>
    </row>
    <row r="305" spans="2:7" x14ac:dyDescent="0.25">
      <c r="D305" s="43"/>
      <c r="F305" s="43"/>
    </row>
    <row r="307" spans="2:7" x14ac:dyDescent="0.25">
      <c r="B307" t="s">
        <v>173</v>
      </c>
      <c r="F307" t="s">
        <v>174</v>
      </c>
    </row>
    <row r="308" spans="2:7" ht="15.75" thickBot="1" x14ac:dyDescent="0.3">
      <c r="B308" t="s">
        <v>81</v>
      </c>
      <c r="F308" t="s">
        <v>50</v>
      </c>
    </row>
    <row r="309" spans="2:7" ht="15.75" x14ac:dyDescent="0.25">
      <c r="B309" s="124" t="s">
        <v>62</v>
      </c>
      <c r="C309" s="126">
        <v>2019</v>
      </c>
      <c r="D309" s="135"/>
      <c r="E309" s="126">
        <v>2020</v>
      </c>
      <c r="F309" s="135"/>
    </row>
    <row r="310" spans="2:7" ht="16.5" thickBot="1" x14ac:dyDescent="0.3">
      <c r="B310" s="125"/>
      <c r="C310" s="47" t="s">
        <v>73</v>
      </c>
      <c r="D310" s="64" t="s">
        <v>74</v>
      </c>
      <c r="E310" s="47" t="s">
        <v>73</v>
      </c>
      <c r="F310" s="64" t="s">
        <v>74</v>
      </c>
    </row>
    <row r="311" spans="2:7" x14ac:dyDescent="0.25">
      <c r="B311" s="75" t="s">
        <v>83</v>
      </c>
      <c r="C311" s="51">
        <v>48</v>
      </c>
      <c r="D311" s="76">
        <v>81</v>
      </c>
      <c r="E311" s="51">
        <v>1</v>
      </c>
      <c r="F311" s="76">
        <v>1</v>
      </c>
    </row>
    <row r="312" spans="2:7" x14ac:dyDescent="0.25">
      <c r="B312" s="75" t="s">
        <v>66</v>
      </c>
      <c r="C312" s="51">
        <v>43311</v>
      </c>
      <c r="D312" s="76">
        <v>98975</v>
      </c>
      <c r="E312" s="51">
        <v>51504</v>
      </c>
      <c r="F312" s="76">
        <v>112517</v>
      </c>
    </row>
    <row r="313" spans="2:7" x14ac:dyDescent="0.25">
      <c r="B313" s="75" t="s">
        <v>85</v>
      </c>
      <c r="C313" s="51">
        <v>229</v>
      </c>
      <c r="D313" s="76">
        <v>10842</v>
      </c>
      <c r="E313" s="51">
        <v>152</v>
      </c>
      <c r="F313" s="76">
        <v>9236</v>
      </c>
    </row>
    <row r="314" spans="2:7" x14ac:dyDescent="0.25">
      <c r="B314" s="75" t="s">
        <v>86</v>
      </c>
      <c r="C314" s="51">
        <v>136</v>
      </c>
      <c r="D314" s="76">
        <v>1746</v>
      </c>
      <c r="E314" s="51">
        <v>125</v>
      </c>
      <c r="F314" s="76">
        <v>609</v>
      </c>
    </row>
    <row r="315" spans="2:7" x14ac:dyDescent="0.25">
      <c r="B315" s="75" t="s">
        <v>87</v>
      </c>
      <c r="C315" s="51">
        <v>213</v>
      </c>
      <c r="D315" s="76">
        <v>4210</v>
      </c>
      <c r="E315" s="51">
        <v>303</v>
      </c>
      <c r="F315" s="76">
        <v>3777</v>
      </c>
    </row>
    <row r="316" spans="2:7" x14ac:dyDescent="0.25">
      <c r="B316" s="75" t="s">
        <v>88</v>
      </c>
      <c r="C316" s="51">
        <v>4866.8213640749082</v>
      </c>
      <c r="D316" s="76">
        <v>25352</v>
      </c>
      <c r="E316" s="51">
        <f>+C316/D316*F316</f>
        <v>6304.6760507631798</v>
      </c>
      <c r="F316" s="76">
        <v>32842</v>
      </c>
    </row>
    <row r="317" spans="2:7" ht="15.75" thickBot="1" x14ac:dyDescent="0.3">
      <c r="B317" s="75" t="s">
        <v>89</v>
      </c>
      <c r="C317" s="51">
        <v>916</v>
      </c>
      <c r="D317" s="76">
        <v>6953</v>
      </c>
      <c r="E317" s="51">
        <v>1175</v>
      </c>
      <c r="F317" s="76">
        <v>10502</v>
      </c>
    </row>
    <row r="318" spans="2:7" ht="16.5" thickBot="1" x14ac:dyDescent="0.3">
      <c r="B318" s="73" t="s">
        <v>64</v>
      </c>
      <c r="C318" s="13">
        <f t="shared" ref="C318:D318" si="14">SUM(C311:C317)</f>
        <v>49719.821364074909</v>
      </c>
      <c r="D318" s="86">
        <f t="shared" si="14"/>
        <v>148159</v>
      </c>
      <c r="E318" s="13">
        <f>SUM(E311:E317)</f>
        <v>59564.676050763177</v>
      </c>
      <c r="F318" s="13">
        <f>SUM(F311:F317)</f>
        <v>169484</v>
      </c>
    </row>
    <row r="319" spans="2:7" x14ac:dyDescent="0.25">
      <c r="C319" s="43"/>
      <c r="D319" s="43"/>
      <c r="F319" s="43"/>
    </row>
    <row r="320" spans="2:7" ht="15.75" x14ac:dyDescent="0.25">
      <c r="C320" s="8"/>
      <c r="D320" s="8"/>
      <c r="E320" s="8"/>
      <c r="F320" s="8"/>
      <c r="G320" s="8"/>
    </row>
  </sheetData>
  <mergeCells count="60">
    <mergeCell ref="B4:B5"/>
    <mergeCell ref="E4:F4"/>
    <mergeCell ref="B23:B24"/>
    <mergeCell ref="E23:F23"/>
    <mergeCell ref="C4:D4"/>
    <mergeCell ref="C23:D23"/>
    <mergeCell ref="B133:B134"/>
    <mergeCell ref="B148:B149"/>
    <mergeCell ref="B101:B102"/>
    <mergeCell ref="E101:F101"/>
    <mergeCell ref="B115:B116"/>
    <mergeCell ref="E115:F115"/>
    <mergeCell ref="E133:F133"/>
    <mergeCell ref="E148:F148"/>
    <mergeCell ref="B163:B164"/>
    <mergeCell ref="B309:B310"/>
    <mergeCell ref="E309:F309"/>
    <mergeCell ref="B257:B258"/>
    <mergeCell ref="B275:B276"/>
    <mergeCell ref="E275:F275"/>
    <mergeCell ref="E257:F257"/>
    <mergeCell ref="B293:B294"/>
    <mergeCell ref="E293:F293"/>
    <mergeCell ref="B225:B226"/>
    <mergeCell ref="E225:F225"/>
    <mergeCell ref="B240:B241"/>
    <mergeCell ref="E240:F240"/>
    <mergeCell ref="E163:F163"/>
    <mergeCell ref="B178:B179"/>
    <mergeCell ref="E178:F178"/>
    <mergeCell ref="B211:B212"/>
    <mergeCell ref="B86:B87"/>
    <mergeCell ref="E86:F86"/>
    <mergeCell ref="C86:D86"/>
    <mergeCell ref="C101:D101"/>
    <mergeCell ref="C115:D115"/>
    <mergeCell ref="C133:D133"/>
    <mergeCell ref="C148:D148"/>
    <mergeCell ref="C163:D163"/>
    <mergeCell ref="C178:D178"/>
    <mergeCell ref="C196:D196"/>
    <mergeCell ref="C211:D211"/>
    <mergeCell ref="E211:F211"/>
    <mergeCell ref="B196:B197"/>
    <mergeCell ref="E196:F196"/>
    <mergeCell ref="B37:B38"/>
    <mergeCell ref="E37:F37"/>
    <mergeCell ref="B70:B71"/>
    <mergeCell ref="E70:F70"/>
    <mergeCell ref="B53:B54"/>
    <mergeCell ref="E53:F53"/>
    <mergeCell ref="C37:D37"/>
    <mergeCell ref="C53:D53"/>
    <mergeCell ref="C70:D70"/>
    <mergeCell ref="C309:D309"/>
    <mergeCell ref="C225:D225"/>
    <mergeCell ref="C240:D240"/>
    <mergeCell ref="C257:D257"/>
    <mergeCell ref="C275:D275"/>
    <mergeCell ref="C293:D29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ج 55 إجمالي الصادرات</vt:lpstr>
      <vt:lpstr>ج 56-70 الصادرات البينية </vt:lpstr>
      <vt:lpstr>ج71-90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hp</cp:lastModifiedBy>
  <cp:revision/>
  <dcterms:created xsi:type="dcterms:W3CDTF">2018-12-03T07:26:07Z</dcterms:created>
  <dcterms:modified xsi:type="dcterms:W3CDTF">2023-11-16T10:47:13Z</dcterms:modified>
</cp:coreProperties>
</file>