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OAD-7-2024\FISH16\FISH16\"/>
    </mc:Choice>
  </mc:AlternateContent>
  <bookViews>
    <workbookView xWindow="0" yWindow="0" windowWidth="20490" windowHeight="7530" activeTab="2"/>
  </bookViews>
  <sheets>
    <sheet name="ج 56 إجمالي الصادرات" sheetId="1" r:id="rId1"/>
    <sheet name="ج 57-71 الصادرات البينية " sheetId="2" r:id="rId2"/>
    <sheet name="ج71-90 الصادرات وفقاً للأصناف" sheetId="4" r:id="rId3"/>
  </sheets>
  <calcPr calcId="162913"/>
</workbook>
</file>

<file path=xl/calcChain.xml><?xml version="1.0" encoding="utf-8"?>
<calcChain xmlns="http://schemas.openxmlformats.org/spreadsheetml/2006/main">
  <c r="E269" i="4" l="1"/>
  <c r="D306" i="2" l="1"/>
  <c r="E306" i="2"/>
  <c r="D284" i="2"/>
  <c r="E284" i="2"/>
  <c r="C284" i="2"/>
  <c r="B284" i="2"/>
  <c r="D255" i="2"/>
  <c r="E263" i="2"/>
  <c r="D237" i="2"/>
  <c r="E237" i="2"/>
  <c r="E217" i="2"/>
  <c r="D217" i="2"/>
  <c r="D183" i="2"/>
  <c r="E183" i="2"/>
  <c r="E158" i="2"/>
  <c r="D158" i="2"/>
  <c r="D142" i="2"/>
  <c r="E142" i="2"/>
  <c r="E119" i="2"/>
  <c r="D116" i="2"/>
  <c r="D115" i="2"/>
  <c r="C119" i="2"/>
  <c r="B119" i="2"/>
  <c r="E103" i="2"/>
  <c r="D103" i="2"/>
  <c r="D88" i="2"/>
  <c r="E88" i="2"/>
  <c r="D66" i="2"/>
  <c r="E66" i="2"/>
  <c r="E16" i="2"/>
  <c r="D13" i="2"/>
  <c r="D8" i="2"/>
  <c r="E45" i="2"/>
  <c r="D45" i="2"/>
  <c r="D263" i="2" l="1"/>
  <c r="D119" i="2"/>
  <c r="D16" i="2"/>
  <c r="E318" i="4"/>
  <c r="F318" i="4"/>
  <c r="F302" i="4"/>
  <c r="E302" i="4"/>
  <c r="F284" i="4"/>
  <c r="E284" i="4"/>
  <c r="F249" i="4"/>
  <c r="E249" i="4"/>
  <c r="F220" i="4"/>
  <c r="E220" i="4"/>
  <c r="E198" i="4"/>
  <c r="F187" i="4"/>
  <c r="E187" i="4"/>
  <c r="F172" i="4"/>
  <c r="E165" i="4"/>
  <c r="E172" i="4" s="1"/>
  <c r="F157" i="4"/>
  <c r="E157" i="4"/>
  <c r="F142" i="4"/>
  <c r="E142" i="4"/>
  <c r="F124" i="4"/>
  <c r="E124" i="4"/>
  <c r="F110" i="4"/>
  <c r="E103" i="4"/>
  <c r="E110" i="4" s="1"/>
  <c r="F79" i="4"/>
  <c r="E79" i="4"/>
  <c r="F62" i="4"/>
  <c r="E62" i="4"/>
  <c r="F46" i="4"/>
  <c r="E46" i="4"/>
  <c r="E32" i="4"/>
  <c r="C32" i="4"/>
  <c r="F32" i="4"/>
  <c r="E28" i="4"/>
  <c r="F14" i="4"/>
  <c r="E14" i="4"/>
  <c r="G32" i="1"/>
  <c r="F32" i="1"/>
  <c r="C200" i="2" l="1"/>
  <c r="C158" i="2"/>
  <c r="B158" i="2"/>
  <c r="C142" i="2"/>
  <c r="B142" i="2"/>
  <c r="C103" i="2"/>
  <c r="B103" i="2"/>
  <c r="D318" i="4" l="1"/>
  <c r="C318" i="4"/>
  <c r="D302" i="4"/>
  <c r="C302" i="4"/>
  <c r="D284" i="4"/>
  <c r="C284" i="4"/>
  <c r="D269" i="4"/>
  <c r="C269" i="4"/>
  <c r="D249" i="4"/>
  <c r="C249" i="4"/>
  <c r="D234" i="4"/>
  <c r="C234" i="4"/>
  <c r="D220" i="4"/>
  <c r="C220" i="4"/>
  <c r="D205" i="4"/>
  <c r="C205" i="4"/>
  <c r="D187" i="4"/>
  <c r="C187" i="4"/>
  <c r="D172" i="4"/>
  <c r="C172" i="4"/>
  <c r="D157" i="4"/>
  <c r="C157" i="4"/>
  <c r="D142" i="4"/>
  <c r="C142" i="4"/>
  <c r="D124" i="4"/>
  <c r="C124" i="4"/>
  <c r="D110" i="4"/>
  <c r="C110" i="4"/>
  <c r="D95" i="4"/>
  <c r="C95" i="4"/>
  <c r="D79" i="4"/>
  <c r="C79" i="4"/>
  <c r="D62" i="4"/>
  <c r="C62" i="4"/>
  <c r="D46" i="4"/>
  <c r="C46" i="4"/>
  <c r="D32" i="4"/>
  <c r="D14" i="4"/>
  <c r="C14" i="4"/>
  <c r="C183" i="2"/>
  <c r="C263" i="2" l="1"/>
  <c r="B263" i="2"/>
  <c r="B306" i="2"/>
  <c r="C306" i="2"/>
  <c r="C237" i="2"/>
  <c r="B237" i="2"/>
  <c r="B217" i="2"/>
  <c r="C217" i="2"/>
  <c r="B16" i="2" l="1"/>
  <c r="C16" i="2"/>
  <c r="B183" i="2"/>
  <c r="B88" i="2" l="1"/>
  <c r="C88" i="2"/>
  <c r="B66" i="2"/>
  <c r="C66" i="2"/>
  <c r="B45" i="2"/>
  <c r="C45" i="2"/>
  <c r="E32" i="1" l="1"/>
  <c r="D32" i="1"/>
  <c r="C32" i="1"/>
  <c r="B32" i="1"/>
  <c r="F269" i="4" l="1"/>
  <c r="F205" i="4"/>
  <c r="E205" i="4"/>
</calcChain>
</file>

<file path=xl/sharedStrings.xml><?xml version="1.0" encoding="utf-8"?>
<sst xmlns="http://schemas.openxmlformats.org/spreadsheetml/2006/main" count="931" uniqueCount="196">
  <si>
    <t>Value (V): Million U.S. Dollar</t>
  </si>
  <si>
    <t>الدولة</t>
  </si>
  <si>
    <t>Country</t>
  </si>
  <si>
    <t>الأردن</t>
  </si>
  <si>
    <t>Jordan</t>
  </si>
  <si>
    <t>الإمارات</t>
  </si>
  <si>
    <t>Emirates</t>
  </si>
  <si>
    <t>البحرين</t>
  </si>
  <si>
    <t>Bahrain</t>
  </si>
  <si>
    <t>تونس</t>
  </si>
  <si>
    <t>Tunisia</t>
  </si>
  <si>
    <t>الجزائر</t>
  </si>
  <si>
    <t>Algeria</t>
  </si>
  <si>
    <t>جزر القمر</t>
  </si>
  <si>
    <t>Comoros</t>
  </si>
  <si>
    <t xml:space="preserve">جيبوتي   </t>
  </si>
  <si>
    <t xml:space="preserve">Djibouti  </t>
  </si>
  <si>
    <t>السعودية</t>
  </si>
  <si>
    <t>Saudi Arabia</t>
  </si>
  <si>
    <t>السودان</t>
  </si>
  <si>
    <t>Sudan</t>
  </si>
  <si>
    <t>سوريا</t>
  </si>
  <si>
    <t>Syria</t>
  </si>
  <si>
    <t xml:space="preserve">الصومال   </t>
  </si>
  <si>
    <t xml:space="preserve">Somalia  </t>
  </si>
  <si>
    <t>العراق</t>
  </si>
  <si>
    <t>Iraq</t>
  </si>
  <si>
    <t>عمان</t>
  </si>
  <si>
    <t>Oman</t>
  </si>
  <si>
    <t>فلسطين</t>
  </si>
  <si>
    <t>Palestine</t>
  </si>
  <si>
    <t>قطر</t>
  </si>
  <si>
    <t>Qatar</t>
  </si>
  <si>
    <t>الكويت</t>
  </si>
  <si>
    <t>Kuwait</t>
  </si>
  <si>
    <t>لبنان</t>
  </si>
  <si>
    <t>Lebanon</t>
  </si>
  <si>
    <t xml:space="preserve">ليبيا    </t>
  </si>
  <si>
    <t xml:space="preserve">Libya  </t>
  </si>
  <si>
    <t xml:space="preserve">مصر  </t>
  </si>
  <si>
    <t xml:space="preserve">Egypt   </t>
  </si>
  <si>
    <t>المغرب</t>
  </si>
  <si>
    <t>Morocco</t>
  </si>
  <si>
    <t>موريتانيا</t>
  </si>
  <si>
    <t>Mauritania</t>
  </si>
  <si>
    <t>اليمن</t>
  </si>
  <si>
    <t>Yemen</t>
  </si>
  <si>
    <t>الجملة</t>
  </si>
  <si>
    <t>Total</t>
  </si>
  <si>
    <t>Value (V): 1000 U.S. Dollar</t>
  </si>
  <si>
    <t>Quantity(Q): Ton</t>
  </si>
  <si>
    <t>الجهة المصدر إليها</t>
  </si>
  <si>
    <t>سلطنة عمان</t>
  </si>
  <si>
    <t>مصر</t>
  </si>
  <si>
    <t xml:space="preserve">الامارات </t>
  </si>
  <si>
    <t>عُمان</t>
  </si>
  <si>
    <t>ليبيا</t>
  </si>
  <si>
    <t>Arab Countries</t>
  </si>
  <si>
    <t xml:space="preserve">قطر </t>
  </si>
  <si>
    <t>الاردن</t>
  </si>
  <si>
    <t>الامارات</t>
  </si>
  <si>
    <t xml:space="preserve">Arab Countries </t>
  </si>
  <si>
    <t>اسم المنتج</t>
  </si>
  <si>
    <t>معلبات سردين وتونه</t>
  </si>
  <si>
    <t>المجموع</t>
  </si>
  <si>
    <t>الاسماك الحية</t>
  </si>
  <si>
    <t xml:space="preserve">الاسماك الطازجة أو المبردة أو المجمدة </t>
  </si>
  <si>
    <t>شرائح الاسماك وغيرها من لحوم الاسماك</t>
  </si>
  <si>
    <t>الاسماك المملحة أو المجففة أو المدخنة</t>
  </si>
  <si>
    <t xml:space="preserve">القشريات </t>
  </si>
  <si>
    <t xml:space="preserve">الرخويات </t>
  </si>
  <si>
    <t>اللافقريات المائية الأخري</t>
  </si>
  <si>
    <t>شرائح الاسماك ولحوم الاسماك الاخري</t>
  </si>
  <si>
    <t>الكمية</t>
  </si>
  <si>
    <t>القيمة</t>
  </si>
  <si>
    <t xml:space="preserve">أسماك مفلطحة </t>
  </si>
  <si>
    <t xml:space="preserve"> Quantity(Q): 1000 M.T.</t>
  </si>
  <si>
    <t>الكمية طن     القيمة الف دولار</t>
  </si>
  <si>
    <t>الكمية: ألف طن    القيمة : مليون دولار</t>
  </si>
  <si>
    <t>الكمية: طن    القيمة :  ألف دولار</t>
  </si>
  <si>
    <t>مجموع الدول العربية</t>
  </si>
  <si>
    <t xml:space="preserve"> الاسماك الحية</t>
  </si>
  <si>
    <t xml:space="preserve"> الاسماك الطازجة</t>
  </si>
  <si>
    <t xml:space="preserve"> اللافقريات المائية الأخري </t>
  </si>
  <si>
    <t xml:space="preserve"> شرائح الاسماك </t>
  </si>
  <si>
    <t>الاسماك المملحة أو المجففة</t>
  </si>
  <si>
    <t>الرخويات</t>
  </si>
  <si>
    <t>القشريات</t>
  </si>
  <si>
    <t xml:space="preserve">أخطبوط واسماك مفلطحة </t>
  </si>
  <si>
    <t>أسماك السردين</t>
  </si>
  <si>
    <t>أسماك الشبوط</t>
  </si>
  <si>
    <t>اسماك موسى</t>
  </si>
  <si>
    <t>جراد وعقارب البحر</t>
  </si>
  <si>
    <t>سمك بلطى</t>
  </si>
  <si>
    <t xml:space="preserve">عقارب البحر </t>
  </si>
  <si>
    <t>قشريات</t>
  </si>
  <si>
    <t xml:space="preserve">Oman </t>
  </si>
  <si>
    <t xml:space="preserve"> Arab Countries</t>
  </si>
  <si>
    <t>القشريات حية أو طازجة أو مبردة</t>
  </si>
  <si>
    <t xml:space="preserve"> الرخويات حية أو طازجة أو مبرد</t>
  </si>
  <si>
    <t>اسماك اخرى</t>
  </si>
  <si>
    <t>أخرى</t>
  </si>
  <si>
    <t>سرطانات (سلطعون)</t>
  </si>
  <si>
    <t>سمك الترويت</t>
  </si>
  <si>
    <t>سمك السلور</t>
  </si>
  <si>
    <t>سمك سلمون المحيط الهادي</t>
  </si>
  <si>
    <t>قريدس أو جمبري (روبيان)</t>
  </si>
  <si>
    <t xml:space="preserve">جدول 71  صادرات الأسماك وفقا للأصناف (الأردن) </t>
  </si>
  <si>
    <t>TABLE 71 Fish Exports by Species (Jordan)</t>
  </si>
  <si>
    <t>جدول  72  صادرات الأسماك وفقا للأصناف (الإمارات)</t>
  </si>
  <si>
    <t>TABLE 72 Exports by Species (Emirates)</t>
  </si>
  <si>
    <t>جدول  73 صادرات الأسماك وفقا للأصناف  (البحرين)</t>
  </si>
  <si>
    <t>TABLE 73  Exports by Species (Bahrain)</t>
  </si>
  <si>
    <t>جدول 74  صادرات الأسماك وفقا للأصناف (تونس)</t>
  </si>
  <si>
    <t>TABLE 74 Exports by Species (Tunisia)</t>
  </si>
  <si>
    <t>جدول  75 صادرات الأسماك وفقا للأصناف  (الجزائر)</t>
  </si>
  <si>
    <t>TABLE 75 Exports by Species (Algeria)</t>
  </si>
  <si>
    <t>جدول  76  صادرات الأسماك وفقا للأصناف  (جزر القمر)</t>
  </si>
  <si>
    <t>TABLE 76 Exports by Species (Comoros)</t>
  </si>
  <si>
    <t>جدول  77  صادرات الأسماك وفقا للأصناف  (جيبوتي)</t>
  </si>
  <si>
    <t>TABLE 77 Exports by Species (Djibouti )</t>
  </si>
  <si>
    <t>جدول  78 صادرات الأسماك وفقا للأصناف  (السعودية)</t>
  </si>
  <si>
    <t>TABLE 78 Exports by Species (Saudi Arabia)</t>
  </si>
  <si>
    <t>جدول  79 صادرات الأسماك وفقا للأصناف ( السودان)</t>
  </si>
  <si>
    <t>TABLE 79 Exports by Species (Sudan)</t>
  </si>
  <si>
    <t>جدول  80  صادرات الأسماك وفقا للأصناف (سوريا)</t>
  </si>
  <si>
    <t>TABLE 80 Exports by Species (Syria)</t>
  </si>
  <si>
    <t>جدول  81 صادرات الأسماك وفقا للأصناف (الصومال)</t>
  </si>
  <si>
    <t>TABLE 81 Exports by Species Somalia</t>
  </si>
  <si>
    <t>جدول  82 صادرات الأسماك وفقا للأصناف ( العراق)</t>
  </si>
  <si>
    <t>TABLE 82 Exports by Species (Iraq)</t>
  </si>
  <si>
    <t>جدول  83 صادرات الأسماك وفقا للأصناف (عُمان)</t>
  </si>
  <si>
    <t>TABLE 83 Exports by Species (Oman)</t>
  </si>
  <si>
    <t>جدول  84  صادرات الأسماك وفقا للأصناف (الكويت)</t>
  </si>
  <si>
    <t>TABLE 84 Exports by Species (Kuwait)</t>
  </si>
  <si>
    <t>جدول 85 صادرات الأسماك وفقا للأصناف  (لبنان)</t>
  </si>
  <si>
    <t>TABLE 85 Exports by Species (Lebanon)</t>
  </si>
  <si>
    <t>جدول  86 صادرات الأسماك وفقا للأصناف (ليبيا)</t>
  </si>
  <si>
    <t xml:space="preserve">TABLE 86 Exports by Species (Libya)  </t>
  </si>
  <si>
    <t>جدول  87  صادرات الأسماك وفقا للأصناف (مصر)</t>
  </si>
  <si>
    <t xml:space="preserve">TABLE 87 Exports by Species (Egypt) </t>
  </si>
  <si>
    <t>جدول 88  صادرات الأسماك وفقا للأصناف (المغرب)</t>
  </si>
  <si>
    <t>TABLE 88  Exports by Species (Morocco)</t>
  </si>
  <si>
    <t>جدول  89 صادرات الأسماك وفقا للأصناف (موريتانيا)</t>
  </si>
  <si>
    <t>TABLE 89 Exports by Species (Mauritania)</t>
  </si>
  <si>
    <t>جدول  90  صادرات الأسماك وفقا للأصناف (اليمن)</t>
  </si>
  <si>
    <t>TABLE 90 Exports by Species( Yemen)</t>
  </si>
  <si>
    <t>جدول  56 إجمالي صادرات الأسماك</t>
  </si>
  <si>
    <t>TABLE 56 TOTAL FISH  EXPORTS</t>
  </si>
  <si>
    <t>جدول  57    صادرات   الأسماك ( الأردن)</t>
  </si>
  <si>
    <t>TABLE 57  Fish  Exports (Jordan)</t>
  </si>
  <si>
    <t>جدول  58   صادرات الأسماك ( الإمارات)</t>
  </si>
  <si>
    <t>TABLE 58 Fish Exports (Emirates )</t>
  </si>
  <si>
    <t>جدول  59  صادرات الأسماك  (البحرين)</t>
  </si>
  <si>
    <t>TABLE 59 Fish  Exports (Bahrain)</t>
  </si>
  <si>
    <t>جدول  60  صادرات الأسماك  (تونس)</t>
  </si>
  <si>
    <t>TABLE 60 Fish  Exports (Tunisia)</t>
  </si>
  <si>
    <t>جدول  61  صادرات الأسماك  (الجزائر)</t>
  </si>
  <si>
    <t>TABLE 61 Fish   Exports (Algeria)</t>
  </si>
  <si>
    <t>جدول  62  صادرات الأسماك  (جيبوتي)</t>
  </si>
  <si>
    <t xml:space="preserve">TABLE 62 Fish  Exports (Djibouti) </t>
  </si>
  <si>
    <t>جدول  63   صادرات الأسماك  (السعودية)</t>
  </si>
  <si>
    <t>TABLE 63 Fish  Exports (Saudi Arabia)</t>
  </si>
  <si>
    <t>جدول  64  صادرات الأسماك  (السودان)</t>
  </si>
  <si>
    <t>TABLE 64 Fish  Exports (Sudan)</t>
  </si>
  <si>
    <t>جدول  65  صادرات الأسماك  (عُمان)</t>
  </si>
  <si>
    <t>TABLE 65 Fish  Exports (Oman)</t>
  </si>
  <si>
    <t>جدول  66   صادرات الأسماك ( قطر)</t>
  </si>
  <si>
    <t>TABLE 66  Fish  Exports (Qatar)</t>
  </si>
  <si>
    <t>TABLE 67 Fish  Exports (Kuwait)</t>
  </si>
  <si>
    <t>جدول  67  صادرات الأسماك  (الكويت)</t>
  </si>
  <si>
    <t>جدول  68  صادرات الأسماك  (لبنان)</t>
  </si>
  <si>
    <t>TABLE 68 Fish   Exports (Lebanon)</t>
  </si>
  <si>
    <t>جدول 69  صادرات الأسماك  (مصر)</t>
  </si>
  <si>
    <t>TABLE 69 Fish  Exports (Egypt )</t>
  </si>
  <si>
    <t>جدول  70   صادرات الأسماك  (المغرب)</t>
  </si>
  <si>
    <t>TABLE 70 Fish  Exports (Morocco)</t>
  </si>
  <si>
    <t>جدول 71   صادرات الأسماك  (اليمن)</t>
  </si>
  <si>
    <t>TABLE 71 Fish   Exports (Yemen)</t>
  </si>
  <si>
    <t>دول أخرى: العربية</t>
  </si>
  <si>
    <t>Other Arab Countries</t>
  </si>
  <si>
    <t>United Arab Emirates</t>
  </si>
  <si>
    <t>Egypt</t>
  </si>
  <si>
    <t>Palestine, State of</t>
  </si>
  <si>
    <t>Libya, State of</t>
  </si>
  <si>
    <t xml:space="preserve"> الأسماك الحية</t>
  </si>
  <si>
    <t xml:space="preserve"> القشريات</t>
  </si>
  <si>
    <t xml:space="preserve"> اللافقريات المائية الأخري</t>
  </si>
  <si>
    <t xml:space="preserve"> شرائح الأسماك وغيرها من لحوم الأسماك الاخري</t>
  </si>
  <si>
    <t>الأسماك المملحة أو المجففة أو المدخنة</t>
  </si>
  <si>
    <t xml:space="preserve">لأسماك الطازجة أو المبردة أو المجمدة </t>
  </si>
  <si>
    <t>sudan</t>
  </si>
  <si>
    <t>algeria</t>
  </si>
  <si>
    <t>Poman</t>
  </si>
  <si>
    <t xml:space="preserve"> Arab Countries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</si>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</sst>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23" x14ac:knownFonts="1">
    <font>
      <sz val="11"/>
      <color theme="1"/>
      <name val="Calibri"/>
      <family val="2"/>
      <charset val="178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0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charset val="178"/>
      <scheme val="minor"/>
    </font>
    <font>
      <b/>
      <sz val="12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charset val="178"/>
      <scheme val="minor"/>
    </font>
    <font>
      <b/>
      <sz val="10"/>
      <color rgb="FFFF0000"/>
      <name val="Cambria"/>
      <family val="1"/>
      <scheme val="major"/>
    </font>
    <font>
      <sz val="12"/>
      <color rgb="FFFF0000"/>
      <name val="Times New Roman"/>
      <family val="1"/>
    </font>
    <font>
      <b/>
      <sz val="12"/>
      <color rgb="FF00B0F0"/>
      <name val="Arial"/>
      <family val="2"/>
    </font>
    <font>
      <sz val="11"/>
      <color rgb="FF00B0F0"/>
      <name val="Calibri"/>
      <family val="2"/>
      <charset val="178"/>
      <scheme val="minor"/>
    </font>
    <font>
      <sz val="9"/>
      <color rgb="FF002B54"/>
      <name val="Arial"/>
      <family val="2"/>
    </font>
    <font>
      <sz val="11"/>
      <name val="Calibri"/>
      <family val="2"/>
      <charset val="178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charset val="178"/>
      <scheme val="minor"/>
    </font>
    <font>
      <b/>
      <sz val="12"/>
      <color theme="1"/>
      <name val="Arial"/>
      <family val="2"/>
    </font>
    <font>
      <b/>
      <sz val="12"/>
      <name val="Calibri"/>
      <family val="2"/>
      <scheme val="minor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4" fillId="0" borderId="0"/>
  </cellStyleXfs>
  <cellXfs count="143">
    <xf numFmtId="0" fontId="0" fillId="0" borderId="0" xfId="0"/>
    <xf numFmtId="0" fontId="2" fillId="0" borderId="2" xfId="0" applyFont="1" applyBorder="1" applyAlignment="1">
      <alignment horizontal="center" readingOrder="2"/>
    </xf>
    <xf numFmtId="2" fontId="2" fillId="0" borderId="2" xfId="0" applyNumberFormat="1" applyFont="1" applyBorder="1" applyAlignment="1">
      <alignment horizontal="center" readingOrder="2"/>
    </xf>
    <xf numFmtId="2" fontId="0" fillId="0" borderId="0" xfId="0" applyNumberFormat="1"/>
    <xf numFmtId="0" fontId="2" fillId="0" borderId="2" xfId="0" applyFont="1" applyBorder="1" applyAlignment="1">
      <alignment horizontal="right" readingOrder="2"/>
    </xf>
    <xf numFmtId="0" fontId="2" fillId="0" borderId="0" xfId="0" applyFont="1" applyAlignment="1">
      <alignment horizontal="right" readingOrder="2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center" readingOrder="2"/>
    </xf>
    <xf numFmtId="2" fontId="1" fillId="0" borderId="0" xfId="0" applyNumberFormat="1" applyFont="1" applyAlignment="1">
      <alignment horizontal="center" readingOrder="2"/>
    </xf>
    <xf numFmtId="2" fontId="1" fillId="0" borderId="0" xfId="0" applyNumberFormat="1" applyFont="1" applyAlignment="1">
      <alignment horizontal="center" readingOrder="1"/>
    </xf>
    <xf numFmtId="0" fontId="2" fillId="0" borderId="0" xfId="0" applyFont="1" applyAlignment="1">
      <alignment horizontal="center" readingOrder="2"/>
    </xf>
    <xf numFmtId="2" fontId="2" fillId="0" borderId="0" xfId="0" applyNumberFormat="1" applyFont="1" applyAlignment="1">
      <alignment horizontal="center" readingOrder="2"/>
    </xf>
    <xf numFmtId="165" fontId="2" fillId="0" borderId="0" xfId="0" applyNumberFormat="1" applyFont="1" applyAlignment="1">
      <alignment horizontal="center" readingOrder="2"/>
    </xf>
    <xf numFmtId="2" fontId="6" fillId="0" borderId="14" xfId="0" applyNumberFormat="1" applyFont="1" applyBorder="1" applyAlignment="1">
      <alignment horizontal="center"/>
    </xf>
    <xf numFmtId="2" fontId="6" fillId="0" borderId="9" xfId="0" applyNumberFormat="1" applyFont="1" applyBorder="1" applyAlignment="1">
      <alignment horizontal="center"/>
    </xf>
    <xf numFmtId="2" fontId="6" fillId="0" borderId="10" xfId="0" applyNumberFormat="1" applyFont="1" applyBorder="1" applyAlignment="1">
      <alignment horizontal="center"/>
    </xf>
    <xf numFmtId="0" fontId="0" fillId="0" borderId="16" xfId="0" applyBorder="1"/>
    <xf numFmtId="2" fontId="2" fillId="0" borderId="16" xfId="0" applyNumberFormat="1" applyFont="1" applyBorder="1" applyAlignment="1">
      <alignment horizontal="center" readingOrder="2"/>
    </xf>
    <xf numFmtId="165" fontId="2" fillId="0" borderId="16" xfId="0" applyNumberFormat="1" applyFont="1" applyBorder="1" applyAlignment="1">
      <alignment horizontal="center" readingOrder="2"/>
    </xf>
    <xf numFmtId="2" fontId="1" fillId="0" borderId="16" xfId="0" applyNumberFormat="1" applyFont="1" applyBorder="1" applyAlignment="1">
      <alignment horizontal="center" readingOrder="2"/>
    </xf>
    <xf numFmtId="165" fontId="6" fillId="0" borderId="14" xfId="0" applyNumberFormat="1" applyFont="1" applyBorder="1" applyAlignment="1">
      <alignment horizontal="center"/>
    </xf>
    <xf numFmtId="0" fontId="7" fillId="0" borderId="0" xfId="0" applyFont="1"/>
    <xf numFmtId="0" fontId="10" fillId="0" borderId="0" xfId="0" applyFont="1"/>
    <xf numFmtId="2" fontId="11" fillId="0" borderId="16" xfId="0" applyNumberFormat="1" applyFont="1" applyBorder="1" applyAlignment="1">
      <alignment horizontal="center" readingOrder="1"/>
    </xf>
    <xf numFmtId="2" fontId="11" fillId="0" borderId="0" xfId="0" applyNumberFormat="1" applyFont="1" applyAlignment="1">
      <alignment horizontal="center" readingOrder="1"/>
    </xf>
    <xf numFmtId="0" fontId="11" fillId="0" borderId="0" xfId="0" applyFont="1" applyAlignment="1">
      <alignment horizontal="center" readingOrder="1"/>
    </xf>
    <xf numFmtId="2" fontId="8" fillId="0" borderId="16" xfId="0" applyNumberFormat="1" applyFont="1" applyBorder="1" applyAlignment="1">
      <alignment horizontal="center" readingOrder="2"/>
    </xf>
    <xf numFmtId="2" fontId="8" fillId="0" borderId="0" xfId="0" applyNumberFormat="1" applyFont="1" applyAlignment="1">
      <alignment horizontal="center" readingOrder="2"/>
    </xf>
    <xf numFmtId="0" fontId="7" fillId="0" borderId="16" xfId="0" applyFont="1" applyBorder="1"/>
    <xf numFmtId="164" fontId="7" fillId="0" borderId="0" xfId="0" applyNumberFormat="1" applyFont="1"/>
    <xf numFmtId="0" fontId="12" fillId="0" borderId="0" xfId="0" applyFont="1" applyAlignment="1">
      <alignment vertical="top" wrapText="1"/>
    </xf>
    <xf numFmtId="2" fontId="7" fillId="0" borderId="0" xfId="0" applyNumberFormat="1" applyFont="1"/>
    <xf numFmtId="0" fontId="8" fillId="0" borderId="0" xfId="0" applyFont="1" applyAlignment="1">
      <alignment horizontal="right" readingOrder="2"/>
    </xf>
    <xf numFmtId="2" fontId="7" fillId="0" borderId="0" xfId="0" applyNumberFormat="1" applyFont="1" applyAlignment="1">
      <alignment horizontal="center"/>
    </xf>
    <xf numFmtId="2" fontId="13" fillId="0" borderId="16" xfId="0" applyNumberFormat="1" applyFont="1" applyBorder="1" applyAlignment="1">
      <alignment horizontal="center" readingOrder="2"/>
    </xf>
    <xf numFmtId="2" fontId="13" fillId="0" borderId="0" xfId="0" applyNumberFormat="1" applyFont="1" applyAlignment="1">
      <alignment horizontal="center" readingOrder="2"/>
    </xf>
    <xf numFmtId="0" fontId="14" fillId="0" borderId="0" xfId="0" applyFont="1"/>
    <xf numFmtId="0" fontId="13" fillId="0" borderId="0" xfId="0" applyFont="1" applyAlignment="1">
      <alignment horizontal="right" readingOrder="2"/>
    </xf>
    <xf numFmtId="2" fontId="14" fillId="0" borderId="0" xfId="0" applyNumberFormat="1" applyFont="1" applyAlignment="1">
      <alignment horizontal="center"/>
    </xf>
    <xf numFmtId="0" fontId="0" fillId="2" borderId="0" xfId="0" applyFill="1"/>
    <xf numFmtId="3" fontId="0" fillId="0" borderId="0" xfId="0" applyNumberFormat="1"/>
    <xf numFmtId="3" fontId="2" fillId="0" borderId="0" xfId="0" applyNumberFormat="1" applyFont="1" applyAlignment="1">
      <alignment horizontal="right" readingOrder="2"/>
    </xf>
    <xf numFmtId="3" fontId="14" fillId="0" borderId="0" xfId="0" applyNumberFormat="1" applyFont="1"/>
    <xf numFmtId="0" fontId="1" fillId="4" borderId="23" xfId="0" applyFont="1" applyFill="1" applyBorder="1" applyAlignment="1">
      <alignment vertical="center" readingOrder="1"/>
    </xf>
    <xf numFmtId="0" fontId="1" fillId="4" borderId="18" xfId="0" applyFont="1" applyFill="1" applyBorder="1" applyAlignment="1">
      <alignment horizontal="center" readingOrder="1"/>
    </xf>
    <xf numFmtId="0" fontId="1" fillId="4" borderId="24" xfId="0" applyFont="1" applyFill="1" applyBorder="1" applyAlignment="1">
      <alignment horizontal="center" readingOrder="1"/>
    </xf>
    <xf numFmtId="0" fontId="1" fillId="4" borderId="19" xfId="0" applyFont="1" applyFill="1" applyBorder="1" applyAlignment="1">
      <alignment vertical="center" readingOrder="1"/>
    </xf>
    <xf numFmtId="0" fontId="16" fillId="0" borderId="5" xfId="0" applyFont="1" applyBorder="1"/>
    <xf numFmtId="2" fontId="16" fillId="0" borderId="3" xfId="0" applyNumberFormat="1" applyFont="1" applyBorder="1"/>
    <xf numFmtId="0" fontId="16" fillId="0" borderId="6" xfId="0" applyFont="1" applyBorder="1" applyAlignment="1">
      <alignment horizontal="left"/>
    </xf>
    <xf numFmtId="0" fontId="16" fillId="0" borderId="6" xfId="0" applyFont="1" applyBorder="1"/>
    <xf numFmtId="0" fontId="17" fillId="0" borderId="5" xfId="0" applyFont="1" applyBorder="1"/>
    <xf numFmtId="0" fontId="17" fillId="0" borderId="6" xfId="0" applyFont="1" applyBorder="1"/>
    <xf numFmtId="0" fontId="16" fillId="0" borderId="25" xfId="0" applyFont="1" applyBorder="1"/>
    <xf numFmtId="2" fontId="16" fillId="0" borderId="20" xfId="0" applyNumberFormat="1" applyFont="1" applyBorder="1"/>
    <xf numFmtId="0" fontId="18" fillId="0" borderId="15" xfId="0" applyFont="1" applyBorder="1"/>
    <xf numFmtId="0" fontId="18" fillId="0" borderId="10" xfId="0" applyFont="1" applyBorder="1"/>
    <xf numFmtId="2" fontId="18" fillId="0" borderId="9" xfId="0" applyNumberFormat="1" applyFont="1" applyBorder="1"/>
    <xf numFmtId="0" fontId="18" fillId="0" borderId="11" xfId="0" applyFont="1" applyBorder="1"/>
    <xf numFmtId="2" fontId="18" fillId="0" borderId="10" xfId="0" applyNumberFormat="1" applyFont="1" applyBorder="1"/>
    <xf numFmtId="0" fontId="1" fillId="4" borderId="19" xfId="0" applyFont="1" applyFill="1" applyBorder="1" applyAlignment="1">
      <alignment horizontal="center" readingOrder="1"/>
    </xf>
    <xf numFmtId="2" fontId="19" fillId="0" borderId="9" xfId="0" applyNumberFormat="1" applyFont="1" applyBorder="1"/>
    <xf numFmtId="2" fontId="18" fillId="0" borderId="9" xfId="0" applyNumberFormat="1" applyFont="1" applyBorder="1" applyAlignment="1">
      <alignment horizontal="center" vertical="center"/>
    </xf>
    <xf numFmtId="2" fontId="18" fillId="0" borderId="10" xfId="0" applyNumberFormat="1" applyFont="1" applyBorder="1" applyAlignment="1">
      <alignment horizontal="center" vertical="center"/>
    </xf>
    <xf numFmtId="0" fontId="17" fillId="0" borderId="25" xfId="0" applyFont="1" applyBorder="1"/>
    <xf numFmtId="2" fontId="19" fillId="0" borderId="10" xfId="0" applyNumberFormat="1" applyFont="1" applyBorder="1"/>
    <xf numFmtId="0" fontId="0" fillId="5" borderId="0" xfId="0" applyFill="1"/>
    <xf numFmtId="2" fontId="16" fillId="0" borderId="0" xfId="0" applyNumberFormat="1" applyFont="1"/>
    <xf numFmtId="0" fontId="20" fillId="0" borderId="0" xfId="0" applyFont="1" applyAlignment="1">
      <alignment horizontal="right" readingOrder="2"/>
    </xf>
    <xf numFmtId="0" fontId="20" fillId="0" borderId="2" xfId="0" applyFont="1" applyBorder="1" applyAlignment="1">
      <alignment horizontal="right" readingOrder="2"/>
    </xf>
    <xf numFmtId="2" fontId="6" fillId="0" borderId="9" xfId="0" applyNumberFormat="1" applyFont="1" applyBorder="1"/>
    <xf numFmtId="2" fontId="16" fillId="0" borderId="27" xfId="0" applyNumberFormat="1" applyFont="1" applyBorder="1"/>
    <xf numFmtId="2" fontId="16" fillId="0" borderId="13" xfId="0" applyNumberFormat="1" applyFont="1" applyBorder="1"/>
    <xf numFmtId="2" fontId="16" fillId="0" borderId="7" xfId="0" applyNumberFormat="1" applyFont="1" applyBorder="1"/>
    <xf numFmtId="2" fontId="16" fillId="0" borderId="18" xfId="0" applyNumberFormat="1" applyFont="1" applyBorder="1"/>
    <xf numFmtId="2" fontId="16" fillId="0" borderId="19" xfId="0" applyNumberFormat="1" applyFont="1" applyBorder="1"/>
    <xf numFmtId="2" fontId="6" fillId="0" borderId="10" xfId="0" applyNumberFormat="1" applyFont="1" applyBorder="1"/>
    <xf numFmtId="165" fontId="0" fillId="0" borderId="0" xfId="0" applyNumberFormat="1" applyAlignment="1">
      <alignment horizontal="center"/>
    </xf>
    <xf numFmtId="2" fontId="16" fillId="0" borderId="27" xfId="0" applyNumberFormat="1" applyFont="1" applyBorder="1" applyAlignment="1">
      <alignment horizontal="right" vertical="top"/>
    </xf>
    <xf numFmtId="2" fontId="16" fillId="0" borderId="29" xfId="0" applyNumberFormat="1" applyFont="1" applyBorder="1"/>
    <xf numFmtId="2" fontId="16" fillId="0" borderId="30" xfId="0" applyNumberFormat="1" applyFont="1" applyBorder="1"/>
    <xf numFmtId="2" fontId="16" fillId="0" borderId="7" xfId="0" applyNumberFormat="1" applyFont="1" applyBorder="1" applyAlignment="1">
      <alignment horizontal="right" vertical="top"/>
    </xf>
    <xf numFmtId="3" fontId="15" fillId="3" borderId="0" xfId="0" applyNumberFormat="1" applyFont="1" applyFill="1" applyAlignment="1">
      <alignment horizontal="right" vertical="center" wrapText="1"/>
    </xf>
    <xf numFmtId="2" fontId="6" fillId="0" borderId="11" xfId="0" applyNumberFormat="1" applyFont="1" applyBorder="1" applyAlignment="1">
      <alignment horizontal="center"/>
    </xf>
    <xf numFmtId="2" fontId="16" fillId="0" borderId="28" xfId="0" applyNumberFormat="1" applyFont="1" applyBorder="1"/>
    <xf numFmtId="2" fontId="16" fillId="0" borderId="12" xfId="0" applyNumberFormat="1" applyFont="1" applyBorder="1"/>
    <xf numFmtId="2" fontId="16" fillId="0" borderId="31" xfId="0" applyNumberFormat="1" applyFont="1" applyBorder="1"/>
    <xf numFmtId="0" fontId="20" fillId="0" borderId="15" xfId="0" applyFont="1" applyBorder="1" applyAlignment="1">
      <alignment horizontal="right" readingOrder="2"/>
    </xf>
    <xf numFmtId="2" fontId="9" fillId="0" borderId="0" xfId="0" applyNumberFormat="1" applyFont="1" applyAlignment="1">
      <alignment horizontal="center"/>
    </xf>
    <xf numFmtId="0" fontId="16" fillId="0" borderId="5" xfId="0" applyFont="1" applyBorder="1" applyAlignment="1">
      <alignment horizontal="right"/>
    </xf>
    <xf numFmtId="2" fontId="16" fillId="0" borderId="3" xfId="0" applyNumberFormat="1" applyFont="1" applyBorder="1" applyAlignment="1">
      <alignment horizontal="right"/>
    </xf>
    <xf numFmtId="0" fontId="16" fillId="0" borderId="25" xfId="0" applyFont="1" applyBorder="1" applyAlignment="1">
      <alignment horizontal="right"/>
    </xf>
    <xf numFmtId="2" fontId="16" fillId="0" borderId="20" xfId="0" applyNumberFormat="1" applyFont="1" applyBorder="1" applyAlignment="1">
      <alignment horizontal="right"/>
    </xf>
    <xf numFmtId="0" fontId="17" fillId="0" borderId="8" xfId="0" applyFont="1" applyBorder="1"/>
    <xf numFmtId="0" fontId="18" fillId="0" borderId="4" xfId="0" applyFont="1" applyBorder="1"/>
    <xf numFmtId="0" fontId="16" fillId="0" borderId="28" xfId="0" applyFont="1" applyBorder="1" applyAlignment="1">
      <alignment horizontal="right"/>
    </xf>
    <xf numFmtId="2" fontId="16" fillId="0" borderId="29" xfId="0" applyNumberFormat="1" applyFont="1" applyBorder="1" applyAlignment="1">
      <alignment horizontal="right"/>
    </xf>
    <xf numFmtId="0" fontId="16" fillId="0" borderId="0" xfId="0" applyFont="1"/>
    <xf numFmtId="0" fontId="16" fillId="2" borderId="0" xfId="0" applyFont="1" applyFill="1"/>
    <xf numFmtId="2" fontId="21" fillId="0" borderId="9" xfId="0" applyNumberFormat="1" applyFont="1" applyBorder="1"/>
    <xf numFmtId="0" fontId="21" fillId="0" borderId="10" xfId="0" applyFont="1" applyBorder="1"/>
    <xf numFmtId="0" fontId="22" fillId="4" borderId="18" xfId="0" applyFont="1" applyFill="1" applyBorder="1" applyAlignment="1">
      <alignment horizontal="center" readingOrder="1"/>
    </xf>
    <xf numFmtId="0" fontId="22" fillId="4" borderId="24" xfId="0" applyFont="1" applyFill="1" applyBorder="1" applyAlignment="1">
      <alignment horizontal="center" readingOrder="1"/>
    </xf>
    <xf numFmtId="165" fontId="6" fillId="0" borderId="0" xfId="0" applyNumberFormat="1" applyFont="1" applyAlignment="1">
      <alignment horizontal="center"/>
    </xf>
    <xf numFmtId="2" fontId="16" fillId="0" borderId="34" xfId="0" applyNumberFormat="1" applyFont="1" applyBorder="1" applyAlignment="1">
      <alignment horizontal="right"/>
    </xf>
    <xf numFmtId="2" fontId="2" fillId="0" borderId="4" xfId="0" applyNumberFormat="1" applyFont="1" applyBorder="1" applyAlignment="1">
      <alignment horizontal="center" readingOrder="2"/>
    </xf>
    <xf numFmtId="2" fontId="16" fillId="0" borderId="35" xfId="0" applyNumberFormat="1" applyFont="1" applyBorder="1" applyAlignment="1">
      <alignment horizontal="left"/>
    </xf>
    <xf numFmtId="2" fontId="16" fillId="0" borderId="36" xfId="0" applyNumberFormat="1" applyFont="1" applyBorder="1" applyAlignment="1">
      <alignment horizontal="left"/>
    </xf>
    <xf numFmtId="2" fontId="16" fillId="0" borderId="37" xfId="0" applyNumberFormat="1" applyFont="1" applyBorder="1" applyAlignment="1">
      <alignment horizontal="left"/>
    </xf>
    <xf numFmtId="2" fontId="16" fillId="0" borderId="36" xfId="0" applyNumberFormat="1" applyFont="1" applyBorder="1" applyAlignment="1">
      <alignment horizontal="right" vertical="top"/>
    </xf>
    <xf numFmtId="165" fontId="6" fillId="0" borderId="11" xfId="0" applyNumberFormat="1" applyFont="1" applyBorder="1" applyAlignment="1">
      <alignment horizontal="center"/>
    </xf>
    <xf numFmtId="0" fontId="18" fillId="0" borderId="0" xfId="0" applyFont="1"/>
    <xf numFmtId="2" fontId="6" fillId="0" borderId="0" xfId="0" applyNumberFormat="1" applyFont="1"/>
    <xf numFmtId="2" fontId="18" fillId="0" borderId="0" xfId="0" applyNumberFormat="1" applyFont="1"/>
    <xf numFmtId="0" fontId="1" fillId="4" borderId="20" xfId="0" applyFont="1" applyFill="1" applyBorder="1" applyAlignment="1">
      <alignment horizontal="center" readingOrder="1"/>
    </xf>
    <xf numFmtId="0" fontId="1" fillId="4" borderId="16" xfId="0" applyFont="1" applyFill="1" applyBorder="1" applyAlignment="1">
      <alignment horizontal="center" readingOrder="1"/>
    </xf>
    <xf numFmtId="0" fontId="1" fillId="4" borderId="31" xfId="0" applyFont="1" applyFill="1" applyBorder="1" applyAlignment="1">
      <alignment vertical="center" readingOrder="1"/>
    </xf>
    <xf numFmtId="0" fontId="18" fillId="0" borderId="7" xfId="0" applyFont="1" applyBorder="1"/>
    <xf numFmtId="2" fontId="18" fillId="0" borderId="18" xfId="0" applyNumberFormat="1" applyFont="1" applyBorder="1"/>
    <xf numFmtId="0" fontId="18" fillId="0" borderId="19" xfId="0" applyFont="1" applyBorder="1"/>
    <xf numFmtId="0" fontId="16" fillId="0" borderId="39" xfId="0" applyFont="1" applyBorder="1"/>
    <xf numFmtId="2" fontId="16" fillId="0" borderId="39" xfId="0" applyNumberFormat="1" applyFont="1" applyBorder="1"/>
    <xf numFmtId="0" fontId="17" fillId="0" borderId="39" xfId="0" applyFont="1" applyBorder="1"/>
    <xf numFmtId="0" fontId="16" fillId="0" borderId="39" xfId="0" applyFont="1" applyBorder="1" applyAlignment="1">
      <alignment horizontal="left"/>
    </xf>
    <xf numFmtId="165" fontId="0" fillId="0" borderId="14" xfId="0" applyNumberFormat="1" applyFont="1" applyBorder="1" applyAlignment="1">
      <alignment horizontal="center"/>
    </xf>
    <xf numFmtId="0" fontId="16" fillId="0" borderId="12" xfId="0" applyFont="1" applyBorder="1"/>
    <xf numFmtId="0" fontId="16" fillId="0" borderId="31" xfId="0" applyFont="1" applyBorder="1" applyAlignment="1">
      <alignment horizontal="left"/>
    </xf>
    <xf numFmtId="0" fontId="16" fillId="0" borderId="8" xfId="0" applyFont="1" applyBorder="1"/>
    <xf numFmtId="2" fontId="18" fillId="0" borderId="15" xfId="0" applyNumberFormat="1" applyFont="1" applyBorder="1"/>
    <xf numFmtId="0" fontId="16" fillId="0" borderId="31" xfId="0" applyFont="1" applyBorder="1"/>
    <xf numFmtId="0" fontId="3" fillId="4" borderId="1" xfId="0" applyFont="1" applyFill="1" applyBorder="1" applyAlignment="1">
      <alignment horizontal="center" vertical="center" wrapText="1" readingOrder="2"/>
    </xf>
    <xf numFmtId="0" fontId="3" fillId="4" borderId="17" xfId="0" applyFont="1" applyFill="1" applyBorder="1" applyAlignment="1">
      <alignment horizontal="center" vertical="center" wrapText="1" readingOrder="2"/>
    </xf>
    <xf numFmtId="0" fontId="1" fillId="4" borderId="21" xfId="0" applyFont="1" applyFill="1" applyBorder="1" applyAlignment="1">
      <alignment horizontal="center" readingOrder="2"/>
    </xf>
    <xf numFmtId="0" fontId="1" fillId="4" borderId="22" xfId="0" applyFont="1" applyFill="1" applyBorder="1" applyAlignment="1">
      <alignment horizontal="center" readingOrder="2"/>
    </xf>
    <xf numFmtId="0" fontId="1" fillId="4" borderId="33" xfId="0" applyFont="1" applyFill="1" applyBorder="1" applyAlignment="1">
      <alignment horizontal="center" readingOrder="2"/>
    </xf>
    <xf numFmtId="0" fontId="2" fillId="4" borderId="38" xfId="0" applyFont="1" applyFill="1" applyBorder="1" applyAlignment="1">
      <alignment horizontal="center" readingOrder="2"/>
    </xf>
    <xf numFmtId="0" fontId="2" fillId="4" borderId="32" xfId="0" applyFont="1" applyFill="1" applyBorder="1" applyAlignment="1">
      <alignment horizontal="center" readingOrder="2"/>
    </xf>
    <xf numFmtId="0" fontId="22" fillId="4" borderId="21" xfId="0" applyFont="1" applyFill="1" applyBorder="1" applyAlignment="1">
      <alignment horizontal="center" readingOrder="2"/>
    </xf>
    <xf numFmtId="0" fontId="22" fillId="4" borderId="22" xfId="0" applyFont="1" applyFill="1" applyBorder="1" applyAlignment="1">
      <alignment horizontal="center" readingOrder="2"/>
    </xf>
    <xf numFmtId="0" fontId="3" fillId="4" borderId="40" xfId="0" applyFont="1" applyFill="1" applyBorder="1" applyAlignment="1">
      <alignment horizontal="center" vertical="center" wrapText="1" readingOrder="2"/>
    </xf>
    <xf numFmtId="0" fontId="1" fillId="4" borderId="4" xfId="0" applyFont="1" applyFill="1" applyBorder="1" applyAlignment="1">
      <alignment horizontal="center" vertical="center" readingOrder="1"/>
    </xf>
    <xf numFmtId="0" fontId="1" fillId="4" borderId="11" xfId="0" applyFont="1" applyFill="1" applyBorder="1" applyAlignment="1">
      <alignment horizontal="center" vertical="center" readingOrder="1"/>
    </xf>
    <xf numFmtId="0" fontId="1" fillId="4" borderId="26" xfId="0" applyFont="1" applyFill="1" applyBorder="1" applyAlignment="1">
      <alignment horizontal="center" readingOrder="2"/>
    </xf>
  </cellXfs>
  <cellStyles count="6">
    <cellStyle name="Normal" xfId="0" builtinId="0"/>
    <cellStyle name="Normal 10" xfId="3"/>
    <cellStyle name="Normal 2" xfId="1"/>
    <cellStyle name="Normal 2 2 2" xfId="4"/>
    <cellStyle name="Normal 3" xfId="2"/>
    <cellStyle name="Normal 3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34"/>
  <sheetViews>
    <sheetView rightToLeft="1" topLeftCell="A5" zoomScale="90" zoomScaleNormal="90" workbookViewId="0">
      <selection activeCell="F29" sqref="F29"/>
    </sheetView>
  </sheetViews>
  <sheetFormatPr defaultRowHeight="15" x14ac:dyDescent="0.25"/>
  <cols>
    <col min="2" max="2" width="12.85546875" customWidth="1"/>
    <col min="3" max="3" width="15.85546875" customWidth="1"/>
    <col min="4" max="4" width="13.5703125" customWidth="1"/>
    <col min="5" max="5" width="15.140625" customWidth="1"/>
    <col min="6" max="7" width="14.85546875" bestFit="1" customWidth="1"/>
    <col min="8" max="9" width="14.85546875" customWidth="1"/>
    <col min="10" max="10" width="18" customWidth="1"/>
    <col min="12" max="12" width="14.7109375" customWidth="1"/>
    <col min="13" max="13" width="19.28515625" customWidth="1"/>
    <col min="17" max="17" width="17.28515625" customWidth="1"/>
  </cols>
  <sheetData>
    <row r="6" spans="1:14" x14ac:dyDescent="0.25">
      <c r="A6" t="s">
        <v>147</v>
      </c>
      <c r="H6" t="s">
        <v>148</v>
      </c>
    </row>
    <row r="7" spans="1:14" ht="15.75" thickBot="1" x14ac:dyDescent="0.3">
      <c r="A7" t="s">
        <v>78</v>
      </c>
      <c r="E7" t="s">
        <v>0</v>
      </c>
      <c r="H7" t="s">
        <v>76</v>
      </c>
    </row>
    <row r="8" spans="1:14" ht="15.75" x14ac:dyDescent="0.25">
      <c r="A8" s="130" t="s">
        <v>1</v>
      </c>
      <c r="B8" s="132">
        <v>2019</v>
      </c>
      <c r="C8" s="133"/>
      <c r="D8" s="132">
        <v>2020</v>
      </c>
      <c r="E8" s="134"/>
      <c r="F8" s="132">
        <v>2021</v>
      </c>
      <c r="G8" s="134"/>
      <c r="H8" s="135" t="s">
        <v>2</v>
      </c>
      <c r="I8" s="16"/>
    </row>
    <row r="9" spans="1:14" ht="15" customHeight="1" thickBot="1" x14ac:dyDescent="0.3">
      <c r="A9" s="131"/>
      <c r="B9" s="44" t="s">
        <v>73</v>
      </c>
      <c r="C9" s="45" t="s">
        <v>74</v>
      </c>
      <c r="D9" s="44" t="s">
        <v>73</v>
      </c>
      <c r="E9" s="45" t="s">
        <v>74</v>
      </c>
      <c r="F9" s="44" t="s">
        <v>73</v>
      </c>
      <c r="G9" s="45" t="s">
        <v>74</v>
      </c>
      <c r="H9" s="136"/>
      <c r="I9" s="16"/>
    </row>
    <row r="10" spans="1:14" s="21" customFormat="1" x14ac:dyDescent="0.25">
      <c r="A10" s="95" t="s">
        <v>3</v>
      </c>
      <c r="B10" s="96">
        <v>1.0720000000000001</v>
      </c>
      <c r="C10" s="96">
        <v>2.3029999999999999</v>
      </c>
      <c r="D10" s="90">
        <v>1.012</v>
      </c>
      <c r="E10" s="104">
        <v>2.2850000000000001</v>
      </c>
      <c r="F10" s="90">
        <v>0.23300000000000001</v>
      </c>
      <c r="G10" s="104">
        <v>0.53500000000000003</v>
      </c>
      <c r="H10" s="106" t="s">
        <v>4</v>
      </c>
      <c r="I10" s="23"/>
      <c r="J10" s="24"/>
      <c r="K10" s="24"/>
      <c r="L10" s="24"/>
      <c r="M10" s="25"/>
      <c r="N10" s="25"/>
    </row>
    <row r="11" spans="1:14" ht="15.75" x14ac:dyDescent="0.25">
      <c r="A11" s="89" t="s">
        <v>5</v>
      </c>
      <c r="B11" s="90">
        <v>45.912999999999997</v>
      </c>
      <c r="C11" s="90">
        <v>190.333</v>
      </c>
      <c r="D11" s="90">
        <v>35.505000000000003</v>
      </c>
      <c r="E11" s="104">
        <v>140.26400000000001</v>
      </c>
      <c r="F11" s="90">
        <v>33.679000000000002</v>
      </c>
      <c r="G11" s="104">
        <v>132.971</v>
      </c>
      <c r="H11" s="107" t="s">
        <v>6</v>
      </c>
      <c r="I11" s="17"/>
      <c r="J11" s="11"/>
      <c r="K11" s="11"/>
      <c r="L11" s="11"/>
      <c r="M11" s="11"/>
      <c r="N11" s="11"/>
    </row>
    <row r="12" spans="1:14" ht="15.75" x14ac:dyDescent="0.25">
      <c r="A12" s="89" t="s">
        <v>7</v>
      </c>
      <c r="B12" s="90">
        <v>37.585999999999999</v>
      </c>
      <c r="C12" s="90">
        <v>105.736</v>
      </c>
      <c r="D12" s="90">
        <v>24.966999999999999</v>
      </c>
      <c r="E12" s="104">
        <v>75.739999999999995</v>
      </c>
      <c r="F12" s="90">
        <v>12.956999999999997</v>
      </c>
      <c r="G12" s="104">
        <v>43.776999999999994</v>
      </c>
      <c r="H12" s="107" t="s">
        <v>8</v>
      </c>
      <c r="I12" s="17"/>
      <c r="J12" s="11"/>
      <c r="K12" s="11"/>
      <c r="L12" s="11"/>
      <c r="M12" s="11"/>
      <c r="N12" s="11"/>
    </row>
    <row r="13" spans="1:14" ht="15.75" x14ac:dyDescent="0.25">
      <c r="A13" s="89" t="s">
        <v>9</v>
      </c>
      <c r="B13" s="90">
        <v>19.659935667396059</v>
      </c>
      <c r="C13" s="90">
        <v>159.95600000000002</v>
      </c>
      <c r="D13" s="90">
        <v>18.902999999999999</v>
      </c>
      <c r="E13" s="104">
        <v>144.81899999999999</v>
      </c>
      <c r="F13" s="90">
        <v>27.135999999999999</v>
      </c>
      <c r="G13" s="104">
        <v>220.06699999999998</v>
      </c>
      <c r="H13" s="107" t="s">
        <v>10</v>
      </c>
      <c r="I13" s="17"/>
      <c r="J13" s="11"/>
      <c r="K13" s="11"/>
      <c r="L13" s="11"/>
      <c r="M13" s="11"/>
      <c r="N13" s="11"/>
    </row>
    <row r="14" spans="1:14" s="36" customFormat="1" ht="15.75" x14ac:dyDescent="0.25">
      <c r="A14" s="89" t="s">
        <v>11</v>
      </c>
      <c r="B14" s="90">
        <v>3.895</v>
      </c>
      <c r="C14" s="90">
        <v>30.189</v>
      </c>
      <c r="D14" s="90">
        <v>4.609</v>
      </c>
      <c r="E14" s="104">
        <v>30.423999999999999</v>
      </c>
      <c r="F14" s="90">
        <v>2.8159999999999998</v>
      </c>
      <c r="G14" s="104">
        <v>29.606999999999999</v>
      </c>
      <c r="H14" s="107" t="s">
        <v>12</v>
      </c>
      <c r="I14" s="34"/>
      <c r="J14" s="35"/>
      <c r="K14" s="35"/>
      <c r="L14" s="35"/>
      <c r="M14" s="35"/>
      <c r="N14" s="35"/>
    </row>
    <row r="15" spans="1:14" ht="15.75" x14ac:dyDescent="0.25">
      <c r="A15" s="89" t="s">
        <v>13</v>
      </c>
      <c r="B15" s="90">
        <v>0</v>
      </c>
      <c r="C15" s="90">
        <v>0</v>
      </c>
      <c r="D15" s="90">
        <v>2E-3</v>
      </c>
      <c r="E15" s="104">
        <v>2E-3</v>
      </c>
      <c r="F15" s="90">
        <v>0</v>
      </c>
      <c r="G15" s="104">
        <v>0</v>
      </c>
      <c r="H15" s="107" t="s">
        <v>14</v>
      </c>
      <c r="I15" s="17"/>
      <c r="J15" s="11"/>
      <c r="K15" s="11"/>
      <c r="L15" s="11"/>
      <c r="M15" s="11"/>
      <c r="N15" s="11"/>
    </row>
    <row r="16" spans="1:14" ht="15.75" x14ac:dyDescent="0.25">
      <c r="A16" s="89" t="s">
        <v>15</v>
      </c>
      <c r="B16" s="90">
        <v>0.19879225906836526</v>
      </c>
      <c r="C16" s="90">
        <v>0.999</v>
      </c>
      <c r="D16" s="90">
        <v>0.26168341708542708</v>
      </c>
      <c r="E16" s="104">
        <v>0.94599999999999995</v>
      </c>
      <c r="F16" s="90">
        <v>0.32600000000000001</v>
      </c>
      <c r="G16" s="104">
        <v>1.325</v>
      </c>
      <c r="H16" s="107" t="s">
        <v>16</v>
      </c>
      <c r="I16" s="17"/>
      <c r="J16" s="11"/>
      <c r="K16" s="11"/>
      <c r="L16" s="11"/>
      <c r="M16" s="11"/>
      <c r="N16" s="11"/>
    </row>
    <row r="17" spans="1:14" ht="15.75" x14ac:dyDescent="0.25">
      <c r="A17" s="89" t="s">
        <v>17</v>
      </c>
      <c r="B17" s="90">
        <v>37.029000000000003</v>
      </c>
      <c r="C17" s="90">
        <v>140.631</v>
      </c>
      <c r="D17" s="90">
        <v>27.834</v>
      </c>
      <c r="E17" s="104">
        <v>81.543999999999997</v>
      </c>
      <c r="F17" s="90">
        <v>20.645</v>
      </c>
      <c r="G17" s="104">
        <v>130.65700000000001</v>
      </c>
      <c r="H17" s="107" t="s">
        <v>18</v>
      </c>
      <c r="I17" s="17"/>
      <c r="J17" s="11"/>
      <c r="K17" s="11"/>
      <c r="L17" s="11"/>
      <c r="M17" s="11"/>
      <c r="N17" s="11"/>
    </row>
    <row r="18" spans="1:14" ht="15.75" x14ac:dyDescent="0.25">
      <c r="A18" s="89" t="s">
        <v>19</v>
      </c>
      <c r="B18" s="90">
        <v>0.78700000000000003</v>
      </c>
      <c r="C18" s="90">
        <v>4.0529999999999999</v>
      </c>
      <c r="D18" s="90">
        <v>0.39600000000000002</v>
      </c>
      <c r="E18" s="104">
        <v>2.4009999999999998</v>
      </c>
      <c r="F18" s="90">
        <v>0.40800000000000003</v>
      </c>
      <c r="G18" s="104">
        <v>2.702</v>
      </c>
      <c r="H18" s="107" t="s">
        <v>20</v>
      </c>
      <c r="I18" s="17"/>
      <c r="J18" s="11"/>
      <c r="K18" s="11"/>
      <c r="L18" s="11"/>
      <c r="M18" s="11"/>
      <c r="N18" s="11"/>
    </row>
    <row r="19" spans="1:14" ht="15.75" x14ac:dyDescent="0.25">
      <c r="A19" s="89" t="s">
        <v>21</v>
      </c>
      <c r="B19" s="90">
        <v>8.7999999999999995E-2</v>
      </c>
      <c r="C19" s="90">
        <v>0.76900000000000002</v>
      </c>
      <c r="D19" s="90">
        <v>9.0999999999999998E-2</v>
      </c>
      <c r="E19" s="104">
        <v>0.65</v>
      </c>
      <c r="F19" s="90">
        <v>5.0000000000000001E-3</v>
      </c>
      <c r="G19" s="104">
        <v>7.8000000000000014E-2</v>
      </c>
      <c r="H19" s="107" t="s">
        <v>22</v>
      </c>
      <c r="I19" s="17"/>
      <c r="J19" s="11"/>
      <c r="K19" s="11"/>
      <c r="L19" s="11"/>
      <c r="M19" s="11"/>
      <c r="N19" s="11"/>
    </row>
    <row r="20" spans="1:14" ht="15.75" x14ac:dyDescent="0.25">
      <c r="A20" s="90" t="s">
        <v>23</v>
      </c>
      <c r="B20" s="90">
        <v>7.1650000000000009</v>
      </c>
      <c r="C20" s="90">
        <v>36.152999999999999</v>
      </c>
      <c r="D20" s="90">
        <v>6.0339999999999998</v>
      </c>
      <c r="E20" s="104">
        <v>26.997</v>
      </c>
      <c r="F20" s="90">
        <v>4.26</v>
      </c>
      <c r="G20" s="104">
        <v>25.471999999999998</v>
      </c>
      <c r="H20" s="107" t="s">
        <v>24</v>
      </c>
      <c r="I20" s="17"/>
      <c r="J20" s="11"/>
      <c r="K20" s="11"/>
      <c r="L20" s="11"/>
      <c r="M20" s="11"/>
      <c r="N20" s="11"/>
    </row>
    <row r="21" spans="1:14" s="21" customFormat="1" ht="15.75" x14ac:dyDescent="0.25">
      <c r="A21" s="90" t="s">
        <v>25</v>
      </c>
      <c r="B21" s="90">
        <v>0</v>
      </c>
      <c r="C21" s="90">
        <v>1E-3</v>
      </c>
      <c r="D21" s="90">
        <v>2.1999999999999999E-2</v>
      </c>
      <c r="E21" s="104">
        <v>7.0000000000000007E-2</v>
      </c>
      <c r="F21" s="90">
        <v>7.0000000000000001E-3</v>
      </c>
      <c r="G21" s="104">
        <v>1.2999999999999999E-2</v>
      </c>
      <c r="H21" s="107" t="s">
        <v>26</v>
      </c>
      <c r="I21" s="26"/>
      <c r="J21" s="27"/>
      <c r="K21" s="27"/>
      <c r="L21" s="27"/>
      <c r="M21" s="27"/>
      <c r="N21" s="27"/>
    </row>
    <row r="22" spans="1:14" s="21" customFormat="1" ht="15.75" x14ac:dyDescent="0.25">
      <c r="A22" s="90" t="s">
        <v>27</v>
      </c>
      <c r="B22" s="90">
        <v>205.36736800189996</v>
      </c>
      <c r="C22" s="90">
        <v>270.3536654846373</v>
      </c>
      <c r="D22" s="90">
        <v>282.60548577999998</v>
      </c>
      <c r="E22" s="104">
        <v>331.49325775084537</v>
      </c>
      <c r="F22" s="90">
        <v>281.04258553199998</v>
      </c>
      <c r="G22" s="90">
        <v>364.59721990414505</v>
      </c>
      <c r="H22" s="107" t="s">
        <v>28</v>
      </c>
      <c r="I22" s="26"/>
      <c r="J22" s="27"/>
      <c r="K22" s="27"/>
      <c r="L22" s="27"/>
      <c r="M22" s="27"/>
      <c r="N22" s="27"/>
    </row>
    <row r="23" spans="1:14" ht="15.75" x14ac:dyDescent="0.25">
      <c r="A23" s="89" t="s">
        <v>29</v>
      </c>
      <c r="B23" s="90">
        <v>0</v>
      </c>
      <c r="C23" s="90">
        <v>6.0999999999999999E-2</v>
      </c>
      <c r="D23" s="90">
        <v>5.5E-2</v>
      </c>
      <c r="E23" s="104">
        <v>0.55800000000000005</v>
      </c>
      <c r="F23" s="90">
        <v>0</v>
      </c>
      <c r="G23" s="104">
        <v>0</v>
      </c>
      <c r="H23" s="107" t="s">
        <v>30</v>
      </c>
      <c r="I23" s="17"/>
      <c r="J23" s="11"/>
      <c r="K23" s="11"/>
      <c r="L23" s="11"/>
      <c r="M23" s="11"/>
      <c r="N23" s="11"/>
    </row>
    <row r="24" spans="1:14" ht="15.75" x14ac:dyDescent="0.25">
      <c r="A24" s="89" t="s">
        <v>31</v>
      </c>
      <c r="B24" s="90">
        <v>0</v>
      </c>
      <c r="C24" s="90">
        <v>8.5000000000000006E-2</v>
      </c>
      <c r="D24" s="90">
        <v>0</v>
      </c>
      <c r="E24" s="104">
        <v>0</v>
      </c>
      <c r="F24" s="90">
        <v>0</v>
      </c>
      <c r="G24" s="104">
        <v>7.1000000000000008E-2</v>
      </c>
      <c r="H24" s="107" t="s">
        <v>32</v>
      </c>
      <c r="I24" s="18"/>
      <c r="J24" s="12"/>
      <c r="K24" s="12"/>
      <c r="L24" s="12"/>
      <c r="M24" s="12"/>
      <c r="N24" s="12"/>
    </row>
    <row r="25" spans="1:14" ht="15.75" x14ac:dyDescent="0.25">
      <c r="A25" s="89" t="s">
        <v>33</v>
      </c>
      <c r="B25" s="90">
        <v>5.7000000000000002E-2</v>
      </c>
      <c r="C25" s="90">
        <v>0.224</v>
      </c>
      <c r="D25" s="90">
        <v>5.5E-2</v>
      </c>
      <c r="E25" s="104">
        <v>0.55800000000000005</v>
      </c>
      <c r="F25" s="90">
        <v>0.10700000000000001</v>
      </c>
      <c r="G25" s="104">
        <v>0.48599999999999999</v>
      </c>
      <c r="H25" s="107" t="s">
        <v>34</v>
      </c>
      <c r="I25" s="16"/>
      <c r="J25" s="19"/>
    </row>
    <row r="26" spans="1:14" s="21" customFormat="1" x14ac:dyDescent="0.25">
      <c r="A26" s="89" t="s">
        <v>35</v>
      </c>
      <c r="B26" s="90">
        <v>0.17399999999999999</v>
      </c>
      <c r="C26" s="90">
        <v>1.8420000000000001</v>
      </c>
      <c r="D26" s="90">
        <v>0.08</v>
      </c>
      <c r="E26" s="104">
        <v>0.98399999999999999</v>
      </c>
      <c r="F26" s="90">
        <v>8.6000000000000007E-2</v>
      </c>
      <c r="G26" s="104">
        <v>0.70300000000000007</v>
      </c>
      <c r="H26" s="107" t="s">
        <v>36</v>
      </c>
      <c r="I26" s="28"/>
    </row>
    <row r="27" spans="1:14" x14ac:dyDescent="0.25">
      <c r="A27" s="89" t="s">
        <v>37</v>
      </c>
      <c r="B27" s="90">
        <v>2.6180000000000003</v>
      </c>
      <c r="C27" s="90">
        <v>20.711000000000002</v>
      </c>
      <c r="D27" s="90">
        <v>4.41</v>
      </c>
      <c r="E27" s="104">
        <v>15.842000000000001</v>
      </c>
      <c r="F27" s="90">
        <v>4.0659999999999998</v>
      </c>
      <c r="G27" s="90">
        <v>25.617000000000001</v>
      </c>
      <c r="H27" s="107" t="s">
        <v>38</v>
      </c>
      <c r="I27" s="16"/>
    </row>
    <row r="28" spans="1:14" s="21" customFormat="1" x14ac:dyDescent="0.25">
      <c r="A28" s="89" t="s">
        <v>39</v>
      </c>
      <c r="B28" s="90">
        <v>34.630000000000003</v>
      </c>
      <c r="C28" s="90">
        <v>55.526393493900002</v>
      </c>
      <c r="D28" s="90">
        <v>27.353999999999999</v>
      </c>
      <c r="E28" s="104">
        <v>36.202800000000003</v>
      </c>
      <c r="F28" s="90">
        <v>27.143000000000001</v>
      </c>
      <c r="G28" s="90">
        <v>49.545999999999999</v>
      </c>
      <c r="H28" s="107" t="s">
        <v>40</v>
      </c>
      <c r="I28" s="28"/>
    </row>
    <row r="29" spans="1:14" x14ac:dyDescent="0.25">
      <c r="A29" s="89" t="s">
        <v>41</v>
      </c>
      <c r="B29" s="90">
        <v>378.09</v>
      </c>
      <c r="C29" s="90">
        <v>1214.2329999999999</v>
      </c>
      <c r="D29" s="90">
        <v>559.70500000000004</v>
      </c>
      <c r="E29" s="104">
        <v>2188.4450000000002</v>
      </c>
      <c r="F29" s="90">
        <v>470.84099999999995</v>
      </c>
      <c r="G29" s="90">
        <v>1759.8600000000001</v>
      </c>
      <c r="H29" s="107" t="s">
        <v>42</v>
      </c>
    </row>
    <row r="30" spans="1:14" x14ac:dyDescent="0.25">
      <c r="A30" s="89" t="s">
        <v>43</v>
      </c>
      <c r="B30" s="90">
        <v>803.87199999999996</v>
      </c>
      <c r="C30" s="90">
        <v>955.58399999999995</v>
      </c>
      <c r="D30" s="90">
        <v>595.30399999999997</v>
      </c>
      <c r="E30" s="104">
        <v>662.24599999999998</v>
      </c>
      <c r="F30" s="90">
        <v>509.25900000000001</v>
      </c>
      <c r="G30" s="104">
        <v>692.755</v>
      </c>
      <c r="H30" s="107" t="s">
        <v>44</v>
      </c>
    </row>
    <row r="31" spans="1:14" s="21" customFormat="1" ht="15.75" thickBot="1" x14ac:dyDescent="0.3">
      <c r="A31" s="91" t="s">
        <v>45</v>
      </c>
      <c r="B31" s="92">
        <v>49.71982136407491</v>
      </c>
      <c r="C31" s="92">
        <v>148.15899999999999</v>
      </c>
      <c r="D31" s="90">
        <v>59.564676050763175</v>
      </c>
      <c r="E31" s="104">
        <v>169.48400000000001</v>
      </c>
      <c r="F31" s="90">
        <v>99.625000000000014</v>
      </c>
      <c r="G31" s="104">
        <v>225.21600000000001</v>
      </c>
      <c r="H31" s="108" t="s">
        <v>46</v>
      </c>
    </row>
    <row r="32" spans="1:14" ht="16.5" thickBot="1" x14ac:dyDescent="0.3">
      <c r="A32" s="1" t="s">
        <v>47</v>
      </c>
      <c r="B32" s="2">
        <f t="shared" ref="B32:E32" si="0">SUM(B10:B31)</f>
        <v>1627.9219172924393</v>
      </c>
      <c r="C32" s="2">
        <f t="shared" si="0"/>
        <v>3337.9020589785373</v>
      </c>
      <c r="D32" s="2">
        <f t="shared" si="0"/>
        <v>1648.7698452478487</v>
      </c>
      <c r="E32" s="105">
        <f t="shared" si="0"/>
        <v>3911.9550577508458</v>
      </c>
      <c r="F32" s="2">
        <f>SUM(F10:F31)</f>
        <v>1494.6415855319999</v>
      </c>
      <c r="G32" s="2">
        <f>SUM(G10:G31)</f>
        <v>3706.0552199041454</v>
      </c>
      <c r="H32" s="1" t="s">
        <v>48</v>
      </c>
    </row>
    <row r="34" spans="2:9" x14ac:dyDescent="0.25">
      <c r="B34" s="3"/>
      <c r="C34" s="3"/>
      <c r="D34" s="3"/>
      <c r="E34" s="3"/>
      <c r="F34" s="3"/>
      <c r="G34" s="3"/>
      <c r="H34" s="3"/>
      <c r="I34" s="3"/>
    </row>
  </sheetData>
  <mergeCells count="5">
    <mergeCell ref="A8:A9"/>
    <mergeCell ref="B8:C8"/>
    <mergeCell ref="D8:E8"/>
    <mergeCell ref="H8:H9"/>
    <mergeCell ref="F8:G8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19"/>
  <sheetViews>
    <sheetView rightToLeft="1" topLeftCell="A162" zoomScale="85" zoomScaleNormal="85" workbookViewId="0">
      <selection activeCell="E188" sqref="E188"/>
    </sheetView>
  </sheetViews>
  <sheetFormatPr defaultRowHeight="15" x14ac:dyDescent="0.25"/>
  <cols>
    <col min="1" max="1" width="18.85546875" customWidth="1"/>
    <col min="2" max="2" width="12.42578125" customWidth="1"/>
    <col min="3" max="5" width="17.5703125" customWidth="1"/>
    <col min="6" max="6" width="35.42578125" bestFit="1" customWidth="1"/>
    <col min="7" max="8" width="12.140625" customWidth="1"/>
    <col min="39" max="39" width="9.140625" customWidth="1"/>
  </cols>
  <sheetData>
    <row r="2" spans="1:6" x14ac:dyDescent="0.25">
      <c r="F2" t="s">
        <v>150</v>
      </c>
    </row>
    <row r="3" spans="1:6" x14ac:dyDescent="0.25">
      <c r="A3" s="39" t="s">
        <v>149</v>
      </c>
      <c r="F3" t="s">
        <v>50</v>
      </c>
    </row>
    <row r="4" spans="1:6" ht="15.75" thickBot="1" x14ac:dyDescent="0.3">
      <c r="A4" t="s">
        <v>77</v>
      </c>
      <c r="F4" t="s">
        <v>49</v>
      </c>
    </row>
    <row r="5" spans="1:6" ht="15.75" x14ac:dyDescent="0.25">
      <c r="A5" s="130" t="s">
        <v>51</v>
      </c>
      <c r="B5" s="132">
        <v>2020</v>
      </c>
      <c r="C5" s="133"/>
      <c r="D5" s="132">
        <v>2021</v>
      </c>
      <c r="E5" s="133"/>
      <c r="F5" s="43" t="s">
        <v>2</v>
      </c>
    </row>
    <row r="6" spans="1:6" ht="16.5" thickBot="1" x14ac:dyDescent="0.3">
      <c r="A6" s="131"/>
      <c r="B6" s="44" t="s">
        <v>73</v>
      </c>
      <c r="C6" s="45" t="s">
        <v>74</v>
      </c>
      <c r="D6" s="44" t="s">
        <v>73</v>
      </c>
      <c r="E6" s="45" t="s">
        <v>74</v>
      </c>
      <c r="F6" s="46"/>
    </row>
    <row r="7" spans="1:6" x14ac:dyDescent="0.25">
      <c r="A7" s="51" t="s">
        <v>5</v>
      </c>
      <c r="B7" s="48">
        <v>5.4642857142857144</v>
      </c>
      <c r="C7" s="48">
        <v>119</v>
      </c>
      <c r="D7" s="48">
        <v>0</v>
      </c>
      <c r="E7" s="48">
        <v>0</v>
      </c>
      <c r="F7" s="52" t="s">
        <v>6</v>
      </c>
    </row>
    <row r="8" spans="1:6" x14ac:dyDescent="0.25">
      <c r="A8" s="51" t="s">
        <v>17</v>
      </c>
      <c r="B8" s="48">
        <v>310.71802325581393</v>
      </c>
      <c r="C8" s="48">
        <v>902</v>
      </c>
      <c r="D8" s="48">
        <f>+B8/C8*E8</f>
        <v>55.805232558139537</v>
      </c>
      <c r="E8" s="48">
        <v>162</v>
      </c>
      <c r="F8" s="52" t="s">
        <v>18</v>
      </c>
    </row>
    <row r="9" spans="1:6" x14ac:dyDescent="0.25">
      <c r="A9" s="51" t="s">
        <v>25</v>
      </c>
      <c r="B9" s="48">
        <v>0</v>
      </c>
      <c r="C9" s="48">
        <v>0</v>
      </c>
      <c r="D9" s="48">
        <v>0</v>
      </c>
      <c r="E9" s="48">
        <v>0</v>
      </c>
      <c r="F9" s="52" t="s">
        <v>26</v>
      </c>
    </row>
    <row r="10" spans="1:6" x14ac:dyDescent="0.25">
      <c r="A10" s="47" t="s">
        <v>27</v>
      </c>
      <c r="B10" s="48">
        <v>0</v>
      </c>
      <c r="C10" s="48">
        <v>0</v>
      </c>
      <c r="D10" s="48">
        <v>0</v>
      </c>
      <c r="E10" s="48">
        <v>0</v>
      </c>
      <c r="F10" s="49" t="s">
        <v>28</v>
      </c>
    </row>
    <row r="11" spans="1:6" x14ac:dyDescent="0.25">
      <c r="A11" s="51" t="s">
        <v>33</v>
      </c>
      <c r="B11" s="48">
        <v>0</v>
      </c>
      <c r="C11" s="48">
        <v>0</v>
      </c>
      <c r="D11" s="48">
        <v>0</v>
      </c>
      <c r="E11" s="48">
        <v>0</v>
      </c>
      <c r="F11" s="52" t="s">
        <v>34</v>
      </c>
    </row>
    <row r="12" spans="1:6" x14ac:dyDescent="0.25">
      <c r="A12" s="51" t="s">
        <v>29</v>
      </c>
      <c r="B12" s="48">
        <v>0</v>
      </c>
      <c r="C12" s="48">
        <v>0</v>
      </c>
      <c r="D12" s="48">
        <v>0</v>
      </c>
      <c r="E12" s="48">
        <v>0</v>
      </c>
      <c r="F12" s="52" t="s">
        <v>30</v>
      </c>
    </row>
    <row r="13" spans="1:6" x14ac:dyDescent="0.25">
      <c r="A13" s="51" t="s">
        <v>31</v>
      </c>
      <c r="B13" s="48">
        <v>18.529411764705884</v>
      </c>
      <c r="C13" s="48">
        <v>70</v>
      </c>
      <c r="D13" s="48">
        <f>+B13/C13*E13</f>
        <v>5.8235294117647056</v>
      </c>
      <c r="E13" s="48">
        <v>22</v>
      </c>
      <c r="F13" s="52" t="s">
        <v>32</v>
      </c>
    </row>
    <row r="14" spans="1:6" x14ac:dyDescent="0.25">
      <c r="A14" s="47" t="s">
        <v>43</v>
      </c>
      <c r="B14" s="48">
        <v>0</v>
      </c>
      <c r="C14" s="48">
        <v>0</v>
      </c>
      <c r="D14" s="48">
        <v>0</v>
      </c>
      <c r="E14" s="48">
        <v>0</v>
      </c>
      <c r="F14" s="49" t="s">
        <v>44</v>
      </c>
    </row>
    <row r="15" spans="1:6" ht="15.75" thickBot="1" x14ac:dyDescent="0.3">
      <c r="A15" s="51" t="s">
        <v>45</v>
      </c>
      <c r="B15" s="54">
        <v>0</v>
      </c>
      <c r="C15" s="54">
        <v>0</v>
      </c>
      <c r="D15" s="54">
        <v>0</v>
      </c>
      <c r="E15" s="54">
        <v>0</v>
      </c>
      <c r="F15" s="93" t="s">
        <v>46</v>
      </c>
    </row>
    <row r="16" spans="1:6" ht="15" customHeight="1" thickBot="1" x14ac:dyDescent="0.3">
      <c r="A16" s="94" t="s">
        <v>80</v>
      </c>
      <c r="B16" s="70">
        <f t="shared" ref="B16:C16" si="0">SUM(B7:B15)</f>
        <v>334.71172073480557</v>
      </c>
      <c r="C16" s="70">
        <f t="shared" si="0"/>
        <v>1091</v>
      </c>
      <c r="D16" s="70">
        <f>SUM(D7:D15)</f>
        <v>61.628761969904239</v>
      </c>
      <c r="E16" s="70">
        <f>SUM(E7:E15)</f>
        <v>184</v>
      </c>
      <c r="F16" s="56" t="s">
        <v>61</v>
      </c>
    </row>
    <row r="17" spans="1:6" ht="15" customHeight="1" x14ac:dyDescent="0.25">
      <c r="A17" s="111"/>
      <c r="B17" s="112"/>
      <c r="C17" s="112"/>
      <c r="D17" s="112"/>
      <c r="E17" s="112"/>
      <c r="F17" s="111"/>
    </row>
    <row r="18" spans="1:6" ht="15" customHeight="1" x14ac:dyDescent="0.25">
      <c r="A18" s="111"/>
      <c r="B18" s="112"/>
      <c r="C18" s="112"/>
      <c r="D18" s="112"/>
      <c r="E18" s="112"/>
      <c r="F18" s="111"/>
    </row>
    <row r="19" spans="1:6" ht="15" customHeight="1" x14ac:dyDescent="0.25">
      <c r="A19" s="111"/>
      <c r="B19" s="112"/>
      <c r="C19" s="112"/>
      <c r="D19" s="112"/>
      <c r="E19" s="112"/>
      <c r="F19" s="111"/>
    </row>
    <row r="20" spans="1:6" ht="15" customHeight="1" x14ac:dyDescent="0.25">
      <c r="A20" s="111"/>
      <c r="B20" s="112"/>
      <c r="C20" s="112"/>
      <c r="D20" s="112"/>
      <c r="E20" s="112"/>
      <c r="F20" s="111"/>
    </row>
    <row r="23" spans="1:6" x14ac:dyDescent="0.25">
      <c r="F23" t="s">
        <v>152</v>
      </c>
    </row>
    <row r="24" spans="1:6" x14ac:dyDescent="0.25">
      <c r="A24" s="39" t="s">
        <v>151</v>
      </c>
      <c r="F24" t="s">
        <v>50</v>
      </c>
    </row>
    <row r="25" spans="1:6" ht="15.75" customHeight="1" thickBot="1" x14ac:dyDescent="0.3">
      <c r="A25" t="s">
        <v>77</v>
      </c>
      <c r="F25" t="s">
        <v>49</v>
      </c>
    </row>
    <row r="26" spans="1:6" ht="15.75" x14ac:dyDescent="0.25">
      <c r="A26" s="130" t="s">
        <v>51</v>
      </c>
      <c r="B26" s="132">
        <v>2020</v>
      </c>
      <c r="C26" s="133"/>
      <c r="D26" s="132">
        <v>2021</v>
      </c>
      <c r="E26" s="133"/>
      <c r="F26" s="43" t="s">
        <v>2</v>
      </c>
    </row>
    <row r="27" spans="1:6" ht="16.5" thickBot="1" x14ac:dyDescent="0.3">
      <c r="A27" s="131"/>
      <c r="B27" s="44" t="s">
        <v>73</v>
      </c>
      <c r="C27" s="45" t="s">
        <v>74</v>
      </c>
      <c r="D27" s="44" t="s">
        <v>73</v>
      </c>
      <c r="E27" s="45" t="s">
        <v>74</v>
      </c>
      <c r="F27" s="46"/>
    </row>
    <row r="28" spans="1:6" x14ac:dyDescent="0.25">
      <c r="A28" s="51" t="s">
        <v>3</v>
      </c>
      <c r="B28" s="48">
        <v>1134</v>
      </c>
      <c r="C28" s="48">
        <v>7050</v>
      </c>
      <c r="D28" s="48">
        <v>1385.5710638297871</v>
      </c>
      <c r="E28" s="48">
        <v>8614</v>
      </c>
      <c r="F28" s="52" t="s">
        <v>4</v>
      </c>
    </row>
    <row r="29" spans="1:6" x14ac:dyDescent="0.25">
      <c r="A29" s="47" t="s">
        <v>7</v>
      </c>
      <c r="B29" s="48">
        <v>448</v>
      </c>
      <c r="C29" s="48">
        <v>3000</v>
      </c>
      <c r="D29" s="48">
        <v>479.36</v>
      </c>
      <c r="E29" s="48">
        <v>3210</v>
      </c>
      <c r="F29" s="49" t="s">
        <v>8</v>
      </c>
    </row>
    <row r="30" spans="1:6" x14ac:dyDescent="0.25">
      <c r="A30" s="47" t="s">
        <v>9</v>
      </c>
      <c r="B30" s="48">
        <v>0</v>
      </c>
      <c r="C30" s="48">
        <v>0</v>
      </c>
      <c r="D30" s="48">
        <v>0</v>
      </c>
      <c r="E30" s="48">
        <v>0</v>
      </c>
      <c r="F30" s="50" t="s">
        <v>10</v>
      </c>
    </row>
    <row r="31" spans="1:6" ht="16.5" customHeight="1" x14ac:dyDescent="0.25">
      <c r="A31" s="51" t="s">
        <v>15</v>
      </c>
      <c r="B31" s="48">
        <v>0</v>
      </c>
      <c r="C31" s="48">
        <v>0</v>
      </c>
      <c r="D31" s="48">
        <v>0</v>
      </c>
      <c r="E31" s="48">
        <v>0</v>
      </c>
      <c r="F31" s="52" t="s">
        <v>16</v>
      </c>
    </row>
    <row r="32" spans="1:6" x14ac:dyDescent="0.25">
      <c r="A32" s="51" t="s">
        <v>17</v>
      </c>
      <c r="B32" s="48">
        <v>14378</v>
      </c>
      <c r="C32" s="48">
        <v>69273</v>
      </c>
      <c r="D32" s="48">
        <v>11314.479147719891</v>
      </c>
      <c r="E32" s="48">
        <v>54513</v>
      </c>
      <c r="F32" s="52" t="s">
        <v>18</v>
      </c>
    </row>
    <row r="33" spans="1:6" x14ac:dyDescent="0.25">
      <c r="A33" s="51" t="s">
        <v>19</v>
      </c>
      <c r="B33" s="48">
        <v>0</v>
      </c>
      <c r="C33" s="48">
        <v>0</v>
      </c>
      <c r="D33" s="48">
        <v>0</v>
      </c>
      <c r="E33" s="48">
        <v>0</v>
      </c>
      <c r="F33" s="52" t="s">
        <v>20</v>
      </c>
    </row>
    <row r="34" spans="1:6" x14ac:dyDescent="0.25">
      <c r="A34" s="47" t="s">
        <v>21</v>
      </c>
      <c r="B34" s="48">
        <v>0</v>
      </c>
      <c r="C34" s="48">
        <v>0</v>
      </c>
      <c r="D34" s="48">
        <v>0</v>
      </c>
      <c r="E34" s="48">
        <v>0</v>
      </c>
      <c r="F34" s="49" t="s">
        <v>22</v>
      </c>
    </row>
    <row r="35" spans="1:6" x14ac:dyDescent="0.25">
      <c r="A35" s="47" t="s">
        <v>23</v>
      </c>
      <c r="B35" s="48">
        <v>1301</v>
      </c>
      <c r="C35" s="48">
        <v>422</v>
      </c>
      <c r="D35" s="48">
        <v>0</v>
      </c>
      <c r="E35" s="48">
        <v>0</v>
      </c>
      <c r="F35" s="50" t="s">
        <v>24</v>
      </c>
    </row>
    <row r="36" spans="1:6" x14ac:dyDescent="0.25">
      <c r="A36" s="51" t="s">
        <v>25</v>
      </c>
      <c r="B36" s="48">
        <v>380</v>
      </c>
      <c r="C36" s="48">
        <v>412</v>
      </c>
      <c r="D36" s="48">
        <v>42.427184466019419</v>
      </c>
      <c r="E36" s="48">
        <v>46</v>
      </c>
      <c r="F36" s="52" t="s">
        <v>26</v>
      </c>
    </row>
    <row r="37" spans="1:6" x14ac:dyDescent="0.25">
      <c r="A37" s="51" t="s">
        <v>27</v>
      </c>
      <c r="B37" s="48">
        <v>4906</v>
      </c>
      <c r="C37" s="48">
        <v>16210</v>
      </c>
      <c r="D37" s="48">
        <v>5449.2615669339921</v>
      </c>
      <c r="E37" s="48">
        <v>18005</v>
      </c>
      <c r="F37" s="52" t="s">
        <v>28</v>
      </c>
    </row>
    <row r="38" spans="1:6" x14ac:dyDescent="0.25">
      <c r="A38" s="51" t="s">
        <v>31</v>
      </c>
      <c r="B38" s="48">
        <v>0</v>
      </c>
      <c r="C38" s="48">
        <v>0</v>
      </c>
      <c r="D38" s="48">
        <v>0</v>
      </c>
      <c r="E38" s="48">
        <v>1553</v>
      </c>
      <c r="F38" s="52" t="s">
        <v>32</v>
      </c>
    </row>
    <row r="39" spans="1:6" ht="15.75" customHeight="1" x14ac:dyDescent="0.25">
      <c r="A39" s="47" t="s">
        <v>33</v>
      </c>
      <c r="B39" s="48">
        <v>2543</v>
      </c>
      <c r="C39" s="48">
        <v>17551</v>
      </c>
      <c r="D39" s="48">
        <v>2508.0810210244431</v>
      </c>
      <c r="E39" s="48">
        <v>17310</v>
      </c>
      <c r="F39" s="49" t="s">
        <v>34</v>
      </c>
    </row>
    <row r="40" spans="1:6" x14ac:dyDescent="0.25">
      <c r="A40" s="47" t="s">
        <v>35</v>
      </c>
      <c r="B40" s="48">
        <v>0</v>
      </c>
      <c r="C40" s="48">
        <v>0</v>
      </c>
      <c r="D40" s="48">
        <v>0</v>
      </c>
      <c r="E40" s="48">
        <v>0</v>
      </c>
      <c r="F40" s="50" t="s">
        <v>36</v>
      </c>
    </row>
    <row r="41" spans="1:6" x14ac:dyDescent="0.25">
      <c r="A41" s="51" t="s">
        <v>37</v>
      </c>
      <c r="B41" s="48">
        <v>0</v>
      </c>
      <c r="C41" s="48">
        <v>0</v>
      </c>
      <c r="D41" s="48">
        <v>0</v>
      </c>
      <c r="E41" s="48">
        <v>0</v>
      </c>
      <c r="F41" s="52" t="s">
        <v>38</v>
      </c>
    </row>
    <row r="42" spans="1:6" x14ac:dyDescent="0.25">
      <c r="A42" s="51" t="s">
        <v>39</v>
      </c>
      <c r="B42" s="48">
        <v>638</v>
      </c>
      <c r="C42" s="48">
        <v>3329</v>
      </c>
      <c r="D42" s="48">
        <v>1400.1886452388105</v>
      </c>
      <c r="E42" s="48">
        <v>7306</v>
      </c>
      <c r="F42" s="52" t="s">
        <v>40</v>
      </c>
    </row>
    <row r="43" spans="1:6" x14ac:dyDescent="0.25">
      <c r="A43" s="51" t="s">
        <v>41</v>
      </c>
      <c r="B43" s="48">
        <v>0</v>
      </c>
      <c r="C43" s="48">
        <v>0</v>
      </c>
      <c r="D43" s="48">
        <v>0</v>
      </c>
      <c r="E43" s="48">
        <v>290</v>
      </c>
      <c r="F43" s="52" t="s">
        <v>42</v>
      </c>
    </row>
    <row r="44" spans="1:6" ht="15.75" thickBot="1" x14ac:dyDescent="0.3">
      <c r="A44" s="47" t="s">
        <v>45</v>
      </c>
      <c r="B44" s="48">
        <v>29</v>
      </c>
      <c r="C44" s="48">
        <v>49</v>
      </c>
      <c r="D44" s="48">
        <v>432.63265306122446</v>
      </c>
      <c r="E44" s="48">
        <v>731</v>
      </c>
      <c r="F44" s="49" t="s">
        <v>46</v>
      </c>
    </row>
    <row r="45" spans="1:6" ht="15" customHeight="1" thickBot="1" x14ac:dyDescent="0.3">
      <c r="A45" s="55" t="s">
        <v>80</v>
      </c>
      <c r="B45" s="57">
        <f t="shared" ref="B45:C45" si="1">SUM(B28:B44)</f>
        <v>25757</v>
      </c>
      <c r="C45" s="57">
        <f t="shared" si="1"/>
        <v>117296</v>
      </c>
      <c r="D45" s="57">
        <f>SUM(D28:D44)</f>
        <v>23012.001282274166</v>
      </c>
      <c r="E45" s="57">
        <f>SUM(E28:E44)</f>
        <v>111578</v>
      </c>
      <c r="F45" s="56" t="s">
        <v>61</v>
      </c>
    </row>
    <row r="46" spans="1:6" ht="15" customHeight="1" x14ac:dyDescent="0.25">
      <c r="A46" s="111"/>
      <c r="B46" s="113"/>
      <c r="C46" s="113"/>
      <c r="D46" s="113"/>
      <c r="E46" s="113"/>
      <c r="F46" s="111"/>
    </row>
    <row r="47" spans="1:6" ht="15" customHeight="1" x14ac:dyDescent="0.25">
      <c r="A47" s="111"/>
      <c r="B47" s="113"/>
      <c r="C47" s="113"/>
      <c r="D47" s="113"/>
      <c r="E47" s="113"/>
      <c r="F47" s="111"/>
    </row>
    <row r="48" spans="1:6" ht="15" customHeight="1" x14ac:dyDescent="0.25">
      <c r="A48" s="111"/>
      <c r="B48" s="113"/>
      <c r="C48" s="113"/>
      <c r="D48" s="113"/>
      <c r="E48" s="113"/>
      <c r="F48" s="111"/>
    </row>
    <row r="53" spans="1:6" x14ac:dyDescent="0.25">
      <c r="A53" t="s">
        <v>153</v>
      </c>
      <c r="F53" t="s">
        <v>154</v>
      </c>
    </row>
    <row r="54" spans="1:6" ht="15.75" thickBot="1" x14ac:dyDescent="0.3">
      <c r="A54" t="s">
        <v>77</v>
      </c>
      <c r="B54" t="s">
        <v>49</v>
      </c>
      <c r="E54" t="s">
        <v>49</v>
      </c>
      <c r="F54" t="s">
        <v>50</v>
      </c>
    </row>
    <row r="55" spans="1:6" ht="15" customHeight="1" x14ac:dyDescent="0.25">
      <c r="A55" s="130" t="s">
        <v>51</v>
      </c>
      <c r="B55" s="137">
        <v>2020</v>
      </c>
      <c r="C55" s="138"/>
      <c r="D55" s="137">
        <v>2021</v>
      </c>
      <c r="E55" s="138"/>
      <c r="F55" s="43" t="s">
        <v>2</v>
      </c>
    </row>
    <row r="56" spans="1:6" ht="15" customHeight="1" thickBot="1" x14ac:dyDescent="0.3">
      <c r="A56" s="131"/>
      <c r="B56" s="101" t="s">
        <v>73</v>
      </c>
      <c r="C56" s="102" t="s">
        <v>74</v>
      </c>
      <c r="D56" s="101" t="s">
        <v>73</v>
      </c>
      <c r="E56" s="102" t="s">
        <v>74</v>
      </c>
      <c r="F56" s="46"/>
    </row>
    <row r="57" spans="1:6" ht="15" customHeight="1" x14ac:dyDescent="0.25">
      <c r="A57" s="51" t="s">
        <v>3</v>
      </c>
      <c r="B57" s="48">
        <v>36</v>
      </c>
      <c r="C57" s="48">
        <v>179</v>
      </c>
      <c r="D57" s="48">
        <v>124.89385474860336</v>
      </c>
      <c r="E57" s="48">
        <v>621</v>
      </c>
      <c r="F57" s="52" t="s">
        <v>4</v>
      </c>
    </row>
    <row r="58" spans="1:6" ht="15" customHeight="1" x14ac:dyDescent="0.25">
      <c r="A58" s="47" t="s">
        <v>5</v>
      </c>
      <c r="B58" s="48">
        <v>92</v>
      </c>
      <c r="C58" s="48">
        <v>785</v>
      </c>
      <c r="D58" s="48">
        <v>564.77452229299365</v>
      </c>
      <c r="E58" s="48">
        <v>4819</v>
      </c>
      <c r="F58" s="49" t="s">
        <v>6</v>
      </c>
    </row>
    <row r="59" spans="1:6" ht="15" customHeight="1" x14ac:dyDescent="0.25">
      <c r="A59" s="47" t="s">
        <v>17</v>
      </c>
      <c r="B59" s="48">
        <v>9977</v>
      </c>
      <c r="C59" s="48">
        <v>33234</v>
      </c>
      <c r="D59" s="48">
        <v>148.00087260034903</v>
      </c>
      <c r="E59" s="48">
        <v>493</v>
      </c>
      <c r="F59" s="50" t="s">
        <v>18</v>
      </c>
    </row>
    <row r="60" spans="1:6" ht="15" customHeight="1" x14ac:dyDescent="0.25">
      <c r="A60" s="51" t="s">
        <v>25</v>
      </c>
      <c r="B60" s="48">
        <v>287</v>
      </c>
      <c r="C60" s="48">
        <v>814</v>
      </c>
      <c r="D60" s="48">
        <v>779.20147420147418</v>
      </c>
      <c r="E60" s="48">
        <v>2210</v>
      </c>
      <c r="F60" s="52" t="s">
        <v>26</v>
      </c>
    </row>
    <row r="61" spans="1:6" ht="15" customHeight="1" x14ac:dyDescent="0.25">
      <c r="A61" s="51" t="s">
        <v>52</v>
      </c>
      <c r="B61" s="48">
        <v>0</v>
      </c>
      <c r="C61" s="48">
        <v>1</v>
      </c>
      <c r="D61" s="48">
        <v>0</v>
      </c>
      <c r="E61" s="48">
        <v>158</v>
      </c>
      <c r="F61" s="52" t="s">
        <v>28</v>
      </c>
    </row>
    <row r="62" spans="1:6" ht="15" customHeight="1" x14ac:dyDescent="0.25">
      <c r="A62" s="51" t="s">
        <v>31</v>
      </c>
      <c r="B62" s="48">
        <v>0</v>
      </c>
      <c r="C62" s="48">
        <v>0</v>
      </c>
      <c r="D62" s="48">
        <v>0</v>
      </c>
      <c r="E62" s="48">
        <v>0</v>
      </c>
      <c r="F62" s="48" t="s">
        <v>32</v>
      </c>
    </row>
    <row r="63" spans="1:6" ht="15" customHeight="1" x14ac:dyDescent="0.25">
      <c r="A63" s="47" t="s">
        <v>33</v>
      </c>
      <c r="B63" s="48">
        <v>57</v>
      </c>
      <c r="C63" s="48">
        <v>368</v>
      </c>
      <c r="D63" s="48">
        <v>47.861413043478258</v>
      </c>
      <c r="E63" s="48">
        <v>309</v>
      </c>
      <c r="F63" s="48" t="s">
        <v>34</v>
      </c>
    </row>
    <row r="64" spans="1:6" ht="15" customHeight="1" x14ac:dyDescent="0.25">
      <c r="A64" s="51" t="s">
        <v>53</v>
      </c>
      <c r="B64" s="48">
        <v>28</v>
      </c>
      <c r="C64" s="48">
        <v>131</v>
      </c>
      <c r="D64" s="48">
        <v>196.42748091603053</v>
      </c>
      <c r="E64" s="48">
        <v>919</v>
      </c>
      <c r="F64" s="48" t="s">
        <v>40</v>
      </c>
    </row>
    <row r="65" spans="1:8" ht="15" customHeight="1" thickBot="1" x14ac:dyDescent="0.3">
      <c r="A65" s="51" t="s">
        <v>41</v>
      </c>
      <c r="B65" s="48">
        <v>0</v>
      </c>
      <c r="C65" s="48">
        <v>0</v>
      </c>
      <c r="D65" s="48">
        <v>0</v>
      </c>
      <c r="E65" s="48">
        <v>0</v>
      </c>
      <c r="F65" s="48" t="s">
        <v>42</v>
      </c>
    </row>
    <row r="66" spans="1:8" ht="15" customHeight="1" thickBot="1" x14ac:dyDescent="0.3">
      <c r="A66" s="55" t="s">
        <v>80</v>
      </c>
      <c r="B66" s="57">
        <f t="shared" ref="B66:C66" si="2">SUM(B57:B64)</f>
        <v>10477</v>
      </c>
      <c r="C66" s="59">
        <f t="shared" si="2"/>
        <v>35512</v>
      </c>
      <c r="D66" s="59">
        <f>SUM(D57:D65)</f>
        <v>1861.1596178029292</v>
      </c>
      <c r="E66" s="59">
        <f>SUM(E57:E65)</f>
        <v>9529</v>
      </c>
      <c r="F66" s="58" t="s">
        <v>61</v>
      </c>
    </row>
    <row r="67" spans="1:8" ht="15.75" x14ac:dyDescent="0.25">
      <c r="A67" s="10"/>
      <c r="B67" s="11"/>
      <c r="C67" s="11"/>
      <c r="D67" s="11"/>
      <c r="E67" s="11"/>
      <c r="F67" s="11"/>
      <c r="G67" s="11"/>
      <c r="H67" s="11"/>
    </row>
    <row r="71" spans="1:8" x14ac:dyDescent="0.25">
      <c r="F71" t="s">
        <v>156</v>
      </c>
    </row>
    <row r="72" spans="1:8" x14ac:dyDescent="0.25">
      <c r="A72" s="39" t="s">
        <v>155</v>
      </c>
      <c r="F72" t="s">
        <v>50</v>
      </c>
    </row>
    <row r="73" spans="1:8" ht="15.75" thickBot="1" x14ac:dyDescent="0.3">
      <c r="A73" t="s">
        <v>77</v>
      </c>
      <c r="F73" t="s">
        <v>49</v>
      </c>
    </row>
    <row r="74" spans="1:8" ht="15" customHeight="1" x14ac:dyDescent="0.25">
      <c r="A74" s="130" t="s">
        <v>51</v>
      </c>
      <c r="B74" s="132">
        <v>2020</v>
      </c>
      <c r="C74" s="133"/>
      <c r="D74" s="132">
        <v>2021</v>
      </c>
      <c r="E74" s="133"/>
      <c r="F74" s="43" t="s">
        <v>2</v>
      </c>
    </row>
    <row r="75" spans="1:8" ht="15" customHeight="1" thickBot="1" x14ac:dyDescent="0.3">
      <c r="A75" s="131"/>
      <c r="B75" s="44" t="s">
        <v>73</v>
      </c>
      <c r="C75" s="45" t="s">
        <v>74</v>
      </c>
      <c r="D75" s="44" t="s">
        <v>73</v>
      </c>
      <c r="E75" s="45" t="s">
        <v>74</v>
      </c>
      <c r="F75" s="46"/>
    </row>
    <row r="76" spans="1:8" ht="15" customHeight="1" x14ac:dyDescent="0.25">
      <c r="A76" s="51" t="s">
        <v>3</v>
      </c>
      <c r="B76" s="48">
        <v>371</v>
      </c>
      <c r="C76" s="48">
        <v>2383</v>
      </c>
      <c r="D76" s="48">
        <v>289.57616449853123</v>
      </c>
      <c r="E76" s="48">
        <v>1860</v>
      </c>
      <c r="F76" s="52" t="s">
        <v>4</v>
      </c>
    </row>
    <row r="77" spans="1:8" ht="15" customHeight="1" x14ac:dyDescent="0.25">
      <c r="A77" s="47" t="s">
        <v>54</v>
      </c>
      <c r="B77" s="48">
        <v>1632</v>
      </c>
      <c r="C77" s="48">
        <v>9940</v>
      </c>
      <c r="D77" s="48">
        <v>2552.5859154929576</v>
      </c>
      <c r="E77" s="48">
        <v>15547</v>
      </c>
      <c r="F77" s="49" t="s">
        <v>6</v>
      </c>
    </row>
    <row r="78" spans="1:8" ht="15" customHeight="1" x14ac:dyDescent="0.25">
      <c r="A78" s="47" t="s">
        <v>7</v>
      </c>
      <c r="B78" s="48">
        <v>14</v>
      </c>
      <c r="C78" s="48">
        <v>56</v>
      </c>
      <c r="D78" s="48">
        <v>0</v>
      </c>
      <c r="E78" s="48">
        <v>0</v>
      </c>
      <c r="F78" s="50" t="s">
        <v>8</v>
      </c>
    </row>
    <row r="79" spans="1:8" ht="15" customHeight="1" x14ac:dyDescent="0.25">
      <c r="A79" s="51" t="s">
        <v>11</v>
      </c>
      <c r="B79" s="48">
        <v>308</v>
      </c>
      <c r="C79" s="48">
        <v>467</v>
      </c>
      <c r="D79" s="48">
        <v>1542.6381156316916</v>
      </c>
      <c r="E79" s="48">
        <v>2339</v>
      </c>
      <c r="F79" s="52" t="s">
        <v>12</v>
      </c>
    </row>
    <row r="80" spans="1:8" ht="15" customHeight="1" x14ac:dyDescent="0.25">
      <c r="A80" s="51" t="s">
        <v>17</v>
      </c>
      <c r="B80" s="48">
        <v>1</v>
      </c>
      <c r="C80" s="48">
        <v>2</v>
      </c>
      <c r="D80" s="48">
        <v>0</v>
      </c>
      <c r="E80" s="48">
        <v>0</v>
      </c>
      <c r="F80" s="52" t="s">
        <v>18</v>
      </c>
    </row>
    <row r="81" spans="1:8" ht="15" customHeight="1" x14ac:dyDescent="0.25">
      <c r="A81" s="47" t="s">
        <v>55</v>
      </c>
      <c r="B81" s="48">
        <v>0</v>
      </c>
      <c r="C81" s="48">
        <v>0</v>
      </c>
      <c r="D81" s="48">
        <v>0</v>
      </c>
      <c r="E81" s="48">
        <v>280</v>
      </c>
      <c r="F81" s="49" t="s">
        <v>28</v>
      </c>
    </row>
    <row r="82" spans="1:8" ht="15" customHeight="1" x14ac:dyDescent="0.25">
      <c r="A82" s="47" t="s">
        <v>31</v>
      </c>
      <c r="B82" s="48">
        <v>22</v>
      </c>
      <c r="C82" s="48">
        <v>121</v>
      </c>
      <c r="D82" s="48">
        <v>7.454545454545455</v>
      </c>
      <c r="E82" s="48">
        <v>41</v>
      </c>
      <c r="F82" s="50" t="s">
        <v>32</v>
      </c>
    </row>
    <row r="83" spans="1:8" ht="15" customHeight="1" x14ac:dyDescent="0.25">
      <c r="A83" s="51" t="s">
        <v>33</v>
      </c>
      <c r="B83" s="48">
        <v>32</v>
      </c>
      <c r="C83" s="48">
        <v>82</v>
      </c>
      <c r="D83" s="48">
        <v>57.756097560975611</v>
      </c>
      <c r="E83" s="48">
        <v>148</v>
      </c>
      <c r="F83" s="52" t="s">
        <v>34</v>
      </c>
    </row>
    <row r="84" spans="1:8" ht="15" customHeight="1" x14ac:dyDescent="0.25">
      <c r="A84" s="51" t="s">
        <v>35</v>
      </c>
      <c r="B84" s="48">
        <v>3</v>
      </c>
      <c r="C84" s="48">
        <v>16</v>
      </c>
      <c r="D84" s="48">
        <v>0.75</v>
      </c>
      <c r="E84" s="48">
        <v>4</v>
      </c>
      <c r="F84" s="52" t="s">
        <v>36</v>
      </c>
    </row>
    <row r="85" spans="1:8" ht="15" customHeight="1" x14ac:dyDescent="0.25">
      <c r="A85" s="47" t="s">
        <v>56</v>
      </c>
      <c r="B85" s="48">
        <v>1493</v>
      </c>
      <c r="C85" s="48">
        <v>2240</v>
      </c>
      <c r="D85" s="48">
        <v>3974.4459821428572</v>
      </c>
      <c r="E85" s="48">
        <v>5963</v>
      </c>
      <c r="F85" s="49" t="s">
        <v>38</v>
      </c>
    </row>
    <row r="86" spans="1:8" ht="15" customHeight="1" x14ac:dyDescent="0.25">
      <c r="A86" s="47" t="s">
        <v>53</v>
      </c>
      <c r="B86" s="48">
        <v>92</v>
      </c>
      <c r="C86" s="48">
        <v>140</v>
      </c>
      <c r="D86" s="48">
        <v>17.742857142857144</v>
      </c>
      <c r="E86" s="48">
        <v>27</v>
      </c>
      <c r="F86" s="50" t="s">
        <v>40</v>
      </c>
    </row>
    <row r="87" spans="1:8" ht="15" customHeight="1" thickBot="1" x14ac:dyDescent="0.3">
      <c r="A87" s="64" t="s">
        <v>41</v>
      </c>
      <c r="B87" s="54">
        <v>1</v>
      </c>
      <c r="C87" s="54">
        <v>4</v>
      </c>
      <c r="D87" s="48">
        <v>0</v>
      </c>
      <c r="E87" s="54">
        <v>0</v>
      </c>
      <c r="F87" s="93" t="s">
        <v>42</v>
      </c>
    </row>
    <row r="88" spans="1:8" ht="15.75" thickBot="1" x14ac:dyDescent="0.3">
      <c r="A88" s="55" t="s">
        <v>80</v>
      </c>
      <c r="B88" s="57">
        <f t="shared" ref="B88:C88" si="3">SUM(B76:B87)</f>
        <v>3969</v>
      </c>
      <c r="C88" s="57">
        <f t="shared" si="3"/>
        <v>15451</v>
      </c>
      <c r="D88" s="57">
        <f>SUM(D76:D87)</f>
        <v>8442.9496779244146</v>
      </c>
      <c r="E88" s="57">
        <f>SUM(E76:E87)</f>
        <v>26209</v>
      </c>
      <c r="F88" s="56" t="s">
        <v>61</v>
      </c>
    </row>
    <row r="89" spans="1:8" ht="15.75" x14ac:dyDescent="0.25">
      <c r="A89" s="7"/>
      <c r="B89" s="8"/>
      <c r="C89" s="8"/>
      <c r="D89" s="8"/>
      <c r="E89" s="8"/>
      <c r="F89" s="8"/>
      <c r="G89" s="8"/>
      <c r="H89" s="8"/>
    </row>
    <row r="90" spans="1:8" ht="15.75" x14ac:dyDescent="0.25">
      <c r="A90" s="7"/>
      <c r="C90" s="8"/>
      <c r="E90" s="8"/>
      <c r="F90" s="9"/>
      <c r="G90" s="9"/>
      <c r="H90" s="9"/>
    </row>
    <row r="91" spans="1:8" ht="15.75" x14ac:dyDescent="0.25">
      <c r="A91" s="7"/>
      <c r="C91" s="8"/>
      <c r="E91" s="8"/>
      <c r="F91" s="9"/>
      <c r="G91" s="9"/>
      <c r="H91" s="9"/>
    </row>
    <row r="92" spans="1:8" ht="15" customHeight="1" x14ac:dyDescent="0.25"/>
    <row r="93" spans="1:8" s="36" customFormat="1" x14ac:dyDescent="0.25">
      <c r="A93" s="97"/>
      <c r="B93" s="97"/>
      <c r="C93" s="97"/>
      <c r="D93" s="97"/>
      <c r="E93" s="97"/>
      <c r="F93" s="97" t="s">
        <v>158</v>
      </c>
    </row>
    <row r="94" spans="1:8" s="36" customFormat="1" x14ac:dyDescent="0.25">
      <c r="A94" s="98" t="s">
        <v>157</v>
      </c>
      <c r="B94" s="97"/>
      <c r="C94" s="97"/>
      <c r="D94" s="97"/>
      <c r="E94" s="97"/>
      <c r="F94" s="97" t="s">
        <v>50</v>
      </c>
    </row>
    <row r="95" spans="1:8" s="36" customFormat="1" ht="15.75" thickBot="1" x14ac:dyDescent="0.3">
      <c r="A95" s="97" t="s">
        <v>77</v>
      </c>
      <c r="B95" s="97"/>
      <c r="C95" s="97"/>
      <c r="D95" s="97"/>
      <c r="E95" s="97"/>
      <c r="F95" s="97" t="s">
        <v>49</v>
      </c>
    </row>
    <row r="96" spans="1:8" s="36" customFormat="1" ht="15.75" x14ac:dyDescent="0.25">
      <c r="A96" s="130" t="s">
        <v>51</v>
      </c>
      <c r="B96" s="132">
        <v>2020</v>
      </c>
      <c r="C96" s="133"/>
      <c r="D96" s="132">
        <v>2021</v>
      </c>
      <c r="E96" s="133"/>
      <c r="F96" s="43" t="s">
        <v>2</v>
      </c>
    </row>
    <row r="97" spans="1:6" s="36" customFormat="1" ht="15.75" x14ac:dyDescent="0.25">
      <c r="A97" s="139"/>
      <c r="B97" s="114" t="s">
        <v>73</v>
      </c>
      <c r="C97" s="115" t="s">
        <v>74</v>
      </c>
      <c r="D97" s="114" t="s">
        <v>73</v>
      </c>
      <c r="E97" s="115" t="s">
        <v>74</v>
      </c>
      <c r="F97" s="116"/>
    </row>
    <row r="98" spans="1:6" s="36" customFormat="1" x14ac:dyDescent="0.25">
      <c r="A98" s="120" t="s">
        <v>9</v>
      </c>
      <c r="B98" s="121">
        <v>510.43</v>
      </c>
      <c r="C98" s="121">
        <v>1020</v>
      </c>
      <c r="D98" s="121">
        <v>119.6007549019608</v>
      </c>
      <c r="E98" s="121">
        <v>239</v>
      </c>
      <c r="F98" s="120" t="s">
        <v>10</v>
      </c>
    </row>
    <row r="99" spans="1:6" s="36" customFormat="1" x14ac:dyDescent="0.25">
      <c r="A99" s="122" t="s">
        <v>17</v>
      </c>
      <c r="B99" s="121">
        <v>0</v>
      </c>
      <c r="C99" s="121">
        <v>0</v>
      </c>
      <c r="D99" s="121">
        <v>0</v>
      </c>
      <c r="E99" s="121">
        <v>0</v>
      </c>
      <c r="F99" s="122" t="s">
        <v>18</v>
      </c>
    </row>
    <row r="100" spans="1:6" s="36" customFormat="1" x14ac:dyDescent="0.25">
      <c r="A100" s="120" t="s">
        <v>54</v>
      </c>
      <c r="B100" s="121">
        <v>1.36</v>
      </c>
      <c r="C100" s="121">
        <v>8</v>
      </c>
      <c r="D100" s="121">
        <v>0.17</v>
      </c>
      <c r="E100" s="121">
        <v>1</v>
      </c>
      <c r="F100" s="123" t="s">
        <v>6</v>
      </c>
    </row>
    <row r="101" spans="1:6" s="36" customFormat="1" x14ac:dyDescent="0.25">
      <c r="A101" s="120" t="s">
        <v>41</v>
      </c>
      <c r="B101" s="121">
        <v>21</v>
      </c>
      <c r="C101" s="121">
        <v>8</v>
      </c>
      <c r="D101" s="121">
        <v>0</v>
      </c>
      <c r="E101" s="121">
        <v>0</v>
      </c>
      <c r="F101" s="123" t="s">
        <v>42</v>
      </c>
    </row>
    <row r="102" spans="1:6" s="36" customFormat="1" x14ac:dyDescent="0.25">
      <c r="A102" s="120" t="s">
        <v>179</v>
      </c>
      <c r="B102" s="121">
        <v>14</v>
      </c>
      <c r="C102" s="121">
        <v>6</v>
      </c>
      <c r="D102" s="121">
        <v>0</v>
      </c>
      <c r="E102" s="121">
        <v>0</v>
      </c>
      <c r="F102" s="123" t="s">
        <v>180</v>
      </c>
    </row>
    <row r="103" spans="1:6" s="36" customFormat="1" ht="15.75" thickBot="1" x14ac:dyDescent="0.3">
      <c r="A103" s="117" t="s">
        <v>80</v>
      </c>
      <c r="B103" s="118">
        <f>SUM(B98:B102)</f>
        <v>546.79</v>
      </c>
      <c r="C103" s="118">
        <f>SUM(C98:C102)</f>
        <v>1042</v>
      </c>
      <c r="D103" s="118">
        <f>SUM(D98:D102)</f>
        <v>119.7707549019608</v>
      </c>
      <c r="E103" s="118">
        <f>SUM(E98:E102)</f>
        <v>240</v>
      </c>
      <c r="F103" s="119" t="s">
        <v>61</v>
      </c>
    </row>
    <row r="104" spans="1:6" s="36" customFormat="1" x14ac:dyDescent="0.25">
      <c r="A104" s="111"/>
      <c r="B104" s="113"/>
      <c r="C104" s="113"/>
      <c r="D104" s="113"/>
      <c r="E104" s="113"/>
      <c r="F104" s="111"/>
    </row>
    <row r="105" spans="1:6" s="36" customFormat="1" x14ac:dyDescent="0.25">
      <c r="A105" s="111"/>
      <c r="B105" s="113"/>
      <c r="C105" s="113"/>
      <c r="D105" s="113"/>
      <c r="E105" s="113"/>
      <c r="F105" s="111"/>
    </row>
    <row r="106" spans="1:6" s="36" customFormat="1" x14ac:dyDescent="0.25">
      <c r="A106" s="111"/>
      <c r="B106" s="113"/>
      <c r="C106" s="113"/>
      <c r="D106" s="113"/>
      <c r="E106" s="113"/>
      <c r="F106" s="111"/>
    </row>
    <row r="107" spans="1:6" s="36" customFormat="1" x14ac:dyDescent="0.25">
      <c r="A107" s="111"/>
      <c r="B107" s="113"/>
      <c r="C107" s="113"/>
      <c r="D107" s="113"/>
      <c r="E107" s="113"/>
      <c r="F107" s="111"/>
    </row>
    <row r="108" spans="1:6" s="36" customFormat="1" x14ac:dyDescent="0.25"/>
    <row r="110" spans="1:6" x14ac:dyDescent="0.25">
      <c r="F110" t="s">
        <v>160</v>
      </c>
    </row>
    <row r="111" spans="1:6" x14ac:dyDescent="0.25">
      <c r="A111" s="39" t="s">
        <v>159</v>
      </c>
      <c r="F111" t="s">
        <v>50</v>
      </c>
    </row>
    <row r="112" spans="1:6" ht="15.75" thickBot="1" x14ac:dyDescent="0.3">
      <c r="A112" t="s">
        <v>77</v>
      </c>
      <c r="F112" t="s">
        <v>49</v>
      </c>
    </row>
    <row r="113" spans="1:6" ht="15.75" x14ac:dyDescent="0.25">
      <c r="A113" s="130" t="s">
        <v>51</v>
      </c>
      <c r="B113" s="132">
        <v>2020</v>
      </c>
      <c r="C113" s="133"/>
      <c r="D113" s="132">
        <v>2021</v>
      </c>
      <c r="E113" s="133"/>
      <c r="F113" s="43" t="s">
        <v>2</v>
      </c>
    </row>
    <row r="114" spans="1:6" ht="16.5" thickBot="1" x14ac:dyDescent="0.3">
      <c r="A114" s="131"/>
      <c r="B114" s="44" t="s">
        <v>73</v>
      </c>
      <c r="C114" s="45" t="s">
        <v>74</v>
      </c>
      <c r="D114" s="44" t="s">
        <v>73</v>
      </c>
      <c r="E114" s="45" t="s">
        <v>74</v>
      </c>
      <c r="F114" s="46"/>
    </row>
    <row r="115" spans="1:6" x14ac:dyDescent="0.25">
      <c r="A115" s="47" t="s">
        <v>5</v>
      </c>
      <c r="B115" s="48">
        <v>29</v>
      </c>
      <c r="C115" s="48">
        <v>38</v>
      </c>
      <c r="D115" s="48">
        <f>+B115/C115*E115</f>
        <v>144.23684210526318</v>
      </c>
      <c r="E115" s="48">
        <v>189</v>
      </c>
      <c r="F115" s="50" t="s">
        <v>6</v>
      </c>
    </row>
    <row r="116" spans="1:6" x14ac:dyDescent="0.25">
      <c r="A116" s="51" t="s">
        <v>55</v>
      </c>
      <c r="B116" s="48">
        <v>796</v>
      </c>
      <c r="C116" s="48">
        <v>689</v>
      </c>
      <c r="D116" s="48">
        <f t="shared" ref="D116" si="4">+B116/C116*E116</f>
        <v>0</v>
      </c>
      <c r="E116" s="48">
        <v>0</v>
      </c>
      <c r="F116" s="52" t="s">
        <v>28</v>
      </c>
    </row>
    <row r="117" spans="1:6" x14ac:dyDescent="0.25">
      <c r="A117" s="47" t="s">
        <v>11</v>
      </c>
      <c r="B117" s="48">
        <v>0</v>
      </c>
      <c r="C117" s="48">
        <v>0</v>
      </c>
      <c r="D117" s="48">
        <v>0</v>
      </c>
      <c r="E117" s="48">
        <v>0</v>
      </c>
      <c r="F117" s="49" t="s">
        <v>12</v>
      </c>
    </row>
    <row r="118" spans="1:6" ht="15.75" thickBot="1" x14ac:dyDescent="0.3">
      <c r="A118" s="125" t="s">
        <v>19</v>
      </c>
      <c r="B118" s="54">
        <v>0</v>
      </c>
      <c r="C118" s="54">
        <v>0</v>
      </c>
      <c r="D118" s="48">
        <v>0</v>
      </c>
      <c r="E118" s="54">
        <v>3</v>
      </c>
      <c r="F118" s="126" t="s">
        <v>191</v>
      </c>
    </row>
    <row r="119" spans="1:6" ht="15.75" thickBot="1" x14ac:dyDescent="0.3">
      <c r="A119" s="55" t="s">
        <v>80</v>
      </c>
      <c r="B119" s="57">
        <f>SUM(B115:B118)</f>
        <v>825</v>
      </c>
      <c r="C119" s="57">
        <f>SUM(C115:C118)</f>
        <v>727</v>
      </c>
      <c r="D119" s="57">
        <f>SUM(D115:D118)</f>
        <v>144.23684210526318</v>
      </c>
      <c r="E119" s="57">
        <f>SUM(E115:E118)</f>
        <v>192</v>
      </c>
      <c r="F119" s="56" t="s">
        <v>61</v>
      </c>
    </row>
    <row r="125" spans="1:6" x14ac:dyDescent="0.25">
      <c r="A125" s="39" t="s">
        <v>161</v>
      </c>
      <c r="F125" t="s">
        <v>162</v>
      </c>
    </row>
    <row r="126" spans="1:6" ht="15.75" thickBot="1" x14ac:dyDescent="0.3">
      <c r="A126" t="s">
        <v>77</v>
      </c>
      <c r="B126" t="s">
        <v>49</v>
      </c>
      <c r="E126" t="s">
        <v>49</v>
      </c>
      <c r="F126" t="s">
        <v>50</v>
      </c>
    </row>
    <row r="127" spans="1:6" ht="15.75" x14ac:dyDescent="0.25">
      <c r="A127" s="130" t="s">
        <v>1</v>
      </c>
      <c r="B127" s="132">
        <v>2020</v>
      </c>
      <c r="C127" s="133"/>
      <c r="D127" s="132">
        <v>2021</v>
      </c>
      <c r="E127" s="133"/>
      <c r="F127" s="43" t="s">
        <v>2</v>
      </c>
    </row>
    <row r="128" spans="1:6" ht="16.5" thickBot="1" x14ac:dyDescent="0.3">
      <c r="A128" s="131"/>
      <c r="B128" s="44" t="s">
        <v>73</v>
      </c>
      <c r="C128" s="45" t="s">
        <v>74</v>
      </c>
      <c r="D128" s="44" t="s">
        <v>73</v>
      </c>
      <c r="E128" s="45" t="s">
        <v>74</v>
      </c>
      <c r="F128" s="46"/>
    </row>
    <row r="129" spans="1:6" x14ac:dyDescent="0.25">
      <c r="A129" s="47" t="s">
        <v>3</v>
      </c>
      <c r="B129" s="48">
        <v>14</v>
      </c>
      <c r="C129" s="48">
        <v>166</v>
      </c>
      <c r="D129" s="48">
        <v>7.7590361445783129</v>
      </c>
      <c r="E129" s="48">
        <v>92</v>
      </c>
      <c r="F129" s="50" t="s">
        <v>4</v>
      </c>
    </row>
    <row r="130" spans="1:6" x14ac:dyDescent="0.25">
      <c r="A130" s="51" t="s">
        <v>5</v>
      </c>
      <c r="B130" s="48">
        <v>1951</v>
      </c>
      <c r="C130" s="48">
        <v>1086</v>
      </c>
      <c r="D130" s="48">
        <v>8599.8499079189696</v>
      </c>
      <c r="E130" s="48">
        <v>4787</v>
      </c>
      <c r="F130" s="52" t="s">
        <v>6</v>
      </c>
    </row>
    <row r="131" spans="1:6" x14ac:dyDescent="0.25">
      <c r="A131" s="47" t="s">
        <v>7</v>
      </c>
      <c r="B131" s="48">
        <v>6853</v>
      </c>
      <c r="C131" s="48">
        <v>11563</v>
      </c>
      <c r="D131" s="48">
        <v>5228.5017728963066</v>
      </c>
      <c r="E131" s="48">
        <v>8822</v>
      </c>
      <c r="F131" s="49" t="s">
        <v>8</v>
      </c>
    </row>
    <row r="132" spans="1:6" x14ac:dyDescent="0.25">
      <c r="A132" s="47" t="s">
        <v>19</v>
      </c>
      <c r="B132" s="48">
        <v>0</v>
      </c>
      <c r="C132" s="48">
        <v>0</v>
      </c>
      <c r="D132" s="48">
        <v>9.5</v>
      </c>
      <c r="E132" s="48">
        <v>20</v>
      </c>
      <c r="F132" s="50" t="s">
        <v>20</v>
      </c>
    </row>
    <row r="133" spans="1:6" x14ac:dyDescent="0.25">
      <c r="A133" s="47" t="s">
        <v>25</v>
      </c>
      <c r="B133" s="48">
        <v>0</v>
      </c>
      <c r="C133" s="48">
        <v>0</v>
      </c>
      <c r="D133" s="48">
        <v>0</v>
      </c>
      <c r="E133" s="48">
        <v>0</v>
      </c>
      <c r="F133" s="50" t="s">
        <v>26</v>
      </c>
    </row>
    <row r="134" spans="1:6" x14ac:dyDescent="0.25">
      <c r="A134" s="51" t="s">
        <v>27</v>
      </c>
      <c r="B134" s="48">
        <v>8</v>
      </c>
      <c r="C134" s="48">
        <v>107</v>
      </c>
      <c r="D134" s="48">
        <v>11.962616822429906</v>
      </c>
      <c r="E134" s="48">
        <v>160</v>
      </c>
      <c r="F134" s="52" t="s">
        <v>28</v>
      </c>
    </row>
    <row r="135" spans="1:6" x14ac:dyDescent="0.25">
      <c r="A135" s="47" t="s">
        <v>31</v>
      </c>
      <c r="B135" s="48">
        <v>0</v>
      </c>
      <c r="C135" s="48">
        <v>0</v>
      </c>
      <c r="D135" s="48">
        <v>0</v>
      </c>
      <c r="E135" s="48">
        <v>0</v>
      </c>
      <c r="F135" s="50" t="s">
        <v>32</v>
      </c>
    </row>
    <row r="136" spans="1:6" x14ac:dyDescent="0.25">
      <c r="A136" s="51" t="s">
        <v>33</v>
      </c>
      <c r="B136" s="48">
        <v>6818</v>
      </c>
      <c r="C136" s="48">
        <v>8854</v>
      </c>
      <c r="D136" s="48">
        <v>8113.9898351027778</v>
      </c>
      <c r="E136" s="48">
        <v>10537</v>
      </c>
      <c r="F136" s="52" t="s">
        <v>34</v>
      </c>
    </row>
    <row r="137" spans="1:6" x14ac:dyDescent="0.25">
      <c r="A137" s="47" t="s">
        <v>35</v>
      </c>
      <c r="B137" s="48">
        <v>0</v>
      </c>
      <c r="C137" s="48">
        <v>0</v>
      </c>
      <c r="D137" s="48">
        <v>0</v>
      </c>
      <c r="E137" s="48">
        <v>0</v>
      </c>
      <c r="F137" s="49" t="s">
        <v>36</v>
      </c>
    </row>
    <row r="138" spans="1:6" x14ac:dyDescent="0.25">
      <c r="A138" s="47" t="s">
        <v>37</v>
      </c>
      <c r="B138" s="48">
        <v>0</v>
      </c>
      <c r="C138" s="48">
        <v>0</v>
      </c>
      <c r="D138" s="48">
        <v>0</v>
      </c>
      <c r="E138" s="48">
        <v>0</v>
      </c>
      <c r="F138" s="50" t="s">
        <v>38</v>
      </c>
    </row>
    <row r="139" spans="1:6" x14ac:dyDescent="0.25">
      <c r="A139" s="47" t="s">
        <v>39</v>
      </c>
      <c r="B139" s="48">
        <v>4626</v>
      </c>
      <c r="C139" s="48">
        <v>20760</v>
      </c>
      <c r="D139" s="48">
        <v>4557.3676300578036</v>
      </c>
      <c r="E139" s="48">
        <v>20452</v>
      </c>
      <c r="F139" s="50" t="s">
        <v>40</v>
      </c>
    </row>
    <row r="140" spans="1:6" x14ac:dyDescent="0.25">
      <c r="A140" s="51" t="s">
        <v>41</v>
      </c>
      <c r="B140" s="48">
        <v>21</v>
      </c>
      <c r="C140" s="48">
        <v>111</v>
      </c>
      <c r="D140" s="48">
        <v>21.945945945945947</v>
      </c>
      <c r="E140" s="48">
        <v>116</v>
      </c>
      <c r="F140" s="52" t="s">
        <v>42</v>
      </c>
    </row>
    <row r="141" spans="1:6" ht="15.75" thickBot="1" x14ac:dyDescent="0.3">
      <c r="A141" s="47" t="s">
        <v>45</v>
      </c>
      <c r="B141" s="48">
        <v>0</v>
      </c>
      <c r="C141" s="48">
        <v>0</v>
      </c>
      <c r="D141" s="48">
        <v>740.52499999999998</v>
      </c>
      <c r="E141" s="48">
        <v>1559</v>
      </c>
      <c r="F141" s="50" t="s">
        <v>46</v>
      </c>
    </row>
    <row r="142" spans="1:6" ht="15.75" thickBot="1" x14ac:dyDescent="0.3">
      <c r="A142" s="55" t="s">
        <v>80</v>
      </c>
      <c r="B142" s="57">
        <f>SUM(B129:B141)</f>
        <v>20291</v>
      </c>
      <c r="C142" s="57">
        <f>SUM(C129:C141)</f>
        <v>42647</v>
      </c>
      <c r="D142" s="57">
        <f>SUM(D129:D141)</f>
        <v>27291.401744888815</v>
      </c>
      <c r="E142" s="57">
        <f>SUM(E129:E141)</f>
        <v>46545</v>
      </c>
      <c r="F142" s="56" t="s">
        <v>61</v>
      </c>
    </row>
    <row r="147" spans="1:8" x14ac:dyDescent="0.25">
      <c r="A147" s="39" t="s">
        <v>163</v>
      </c>
      <c r="F147" t="s">
        <v>164</v>
      </c>
      <c r="G147" s="3"/>
      <c r="H147" s="3"/>
    </row>
    <row r="148" spans="1:8" ht="15.75" thickBot="1" x14ac:dyDescent="0.3">
      <c r="A148" t="s">
        <v>77</v>
      </c>
      <c r="B148" t="s">
        <v>49</v>
      </c>
      <c r="E148" t="s">
        <v>49</v>
      </c>
      <c r="F148" t="s">
        <v>50</v>
      </c>
    </row>
    <row r="149" spans="1:8" ht="15.75" x14ac:dyDescent="0.25">
      <c r="A149" s="130" t="s">
        <v>51</v>
      </c>
      <c r="B149" s="132">
        <v>2020</v>
      </c>
      <c r="C149" s="133"/>
      <c r="D149" s="132">
        <v>2021</v>
      </c>
      <c r="E149" s="133"/>
      <c r="F149" s="43" t="s">
        <v>2</v>
      </c>
    </row>
    <row r="150" spans="1:8" ht="16.5" thickBot="1" x14ac:dyDescent="0.3">
      <c r="A150" s="131"/>
      <c r="B150" s="44" t="s">
        <v>73</v>
      </c>
      <c r="C150" s="45" t="s">
        <v>74</v>
      </c>
      <c r="D150" s="44" t="s">
        <v>73</v>
      </c>
      <c r="E150" s="45" t="s">
        <v>74</v>
      </c>
      <c r="F150" s="46"/>
    </row>
    <row r="151" spans="1:8" x14ac:dyDescent="0.25">
      <c r="A151" s="47" t="s">
        <v>3</v>
      </c>
      <c r="B151" s="48">
        <v>95</v>
      </c>
      <c r="C151" s="48">
        <v>773</v>
      </c>
      <c r="D151" s="48">
        <v>191.47477360931435</v>
      </c>
      <c r="E151" s="48">
        <v>1558</v>
      </c>
      <c r="F151" s="50" t="s">
        <v>4</v>
      </c>
    </row>
    <row r="152" spans="1:8" x14ac:dyDescent="0.25">
      <c r="A152" s="51" t="s">
        <v>5</v>
      </c>
      <c r="B152" s="48">
        <v>7</v>
      </c>
      <c r="C152" s="48">
        <v>4</v>
      </c>
      <c r="D152" s="48">
        <v>131.25</v>
      </c>
      <c r="E152" s="48">
        <v>75</v>
      </c>
      <c r="F152" s="52" t="s">
        <v>6</v>
      </c>
    </row>
    <row r="153" spans="1:8" x14ac:dyDescent="0.25">
      <c r="A153" s="47" t="s">
        <v>17</v>
      </c>
      <c r="B153" s="48">
        <v>190</v>
      </c>
      <c r="C153" s="48">
        <v>1053</v>
      </c>
      <c r="D153" s="48">
        <v>94.18803418803418</v>
      </c>
      <c r="E153" s="48">
        <v>522</v>
      </c>
      <c r="F153" s="49" t="s">
        <v>18</v>
      </c>
    </row>
    <row r="154" spans="1:8" x14ac:dyDescent="0.25">
      <c r="A154" s="47" t="s">
        <v>27</v>
      </c>
      <c r="B154" s="48">
        <v>0</v>
      </c>
      <c r="C154" s="48">
        <v>0</v>
      </c>
      <c r="D154" s="48">
        <v>0</v>
      </c>
      <c r="E154" s="48">
        <v>2</v>
      </c>
      <c r="F154" s="50" t="s">
        <v>28</v>
      </c>
    </row>
    <row r="155" spans="1:8" x14ac:dyDescent="0.25">
      <c r="A155" s="47" t="s">
        <v>58</v>
      </c>
      <c r="B155" s="48">
        <v>0</v>
      </c>
      <c r="C155" s="48">
        <v>0</v>
      </c>
      <c r="D155" s="48">
        <v>0</v>
      </c>
      <c r="E155" s="48">
        <v>0</v>
      </c>
      <c r="F155" s="50" t="s">
        <v>32</v>
      </c>
    </row>
    <row r="156" spans="1:8" x14ac:dyDescent="0.25">
      <c r="A156" s="51" t="s">
        <v>33</v>
      </c>
      <c r="B156" s="48">
        <v>1</v>
      </c>
      <c r="C156" s="48">
        <v>6</v>
      </c>
      <c r="D156" s="48">
        <v>2.333333333333333</v>
      </c>
      <c r="E156" s="48">
        <v>14</v>
      </c>
      <c r="F156" s="52" t="s">
        <v>34</v>
      </c>
    </row>
    <row r="157" spans="1:8" ht="15.75" thickBot="1" x14ac:dyDescent="0.3">
      <c r="A157" s="47" t="s">
        <v>53</v>
      </c>
      <c r="B157" s="48">
        <v>63</v>
      </c>
      <c r="C157" s="48">
        <v>354</v>
      </c>
      <c r="D157" s="48">
        <v>100.55084745762711</v>
      </c>
      <c r="E157" s="48">
        <v>565</v>
      </c>
      <c r="F157" s="50" t="s">
        <v>40</v>
      </c>
    </row>
    <row r="158" spans="1:8" ht="15.75" thickBot="1" x14ac:dyDescent="0.3">
      <c r="A158" s="55" t="s">
        <v>80</v>
      </c>
      <c r="B158" s="57">
        <f>SUM(B151:B157)</f>
        <v>356</v>
      </c>
      <c r="C158" s="57">
        <f>SUM(C151:C157)</f>
        <v>2190</v>
      </c>
      <c r="D158" s="57">
        <f>SUM(D151:D157)</f>
        <v>519.79698858830898</v>
      </c>
      <c r="E158" s="57">
        <f>SUM(E151:E157)</f>
        <v>2736</v>
      </c>
      <c r="F158" s="56" t="s">
        <v>57</v>
      </c>
    </row>
    <row r="159" spans="1:8" x14ac:dyDescent="0.25">
      <c r="A159" s="111"/>
      <c r="B159" s="113"/>
      <c r="C159" s="113"/>
      <c r="D159" s="113"/>
      <c r="E159" s="113"/>
      <c r="F159" s="111"/>
    </row>
    <row r="160" spans="1:8" x14ac:dyDescent="0.25">
      <c r="A160" s="111"/>
      <c r="B160" s="113"/>
      <c r="C160" s="113"/>
      <c r="D160" s="113"/>
      <c r="E160" s="113"/>
      <c r="F160" s="111"/>
    </row>
    <row r="161" spans="1:8" x14ac:dyDescent="0.25">
      <c r="A161" s="111"/>
      <c r="B161" s="113"/>
      <c r="C161" s="113"/>
      <c r="D161" s="113"/>
      <c r="E161" s="113"/>
      <c r="F161" s="111"/>
    </row>
    <row r="162" spans="1:8" x14ac:dyDescent="0.25">
      <c r="A162" s="111"/>
      <c r="B162" s="113"/>
      <c r="C162" s="113"/>
      <c r="D162" s="113"/>
      <c r="E162" s="113"/>
      <c r="F162" s="111"/>
    </row>
    <row r="163" spans="1:8" ht="15.75" x14ac:dyDescent="0.25">
      <c r="A163" s="10"/>
      <c r="B163" s="11"/>
      <c r="C163" s="11"/>
      <c r="D163" s="11"/>
      <c r="E163" s="11"/>
      <c r="F163" s="11"/>
      <c r="G163" s="11"/>
      <c r="H163" s="11"/>
    </row>
    <row r="164" spans="1:8" s="21" customFormat="1" x14ac:dyDescent="0.25">
      <c r="A164"/>
      <c r="B164"/>
      <c r="C164"/>
      <c r="D164"/>
      <c r="E164"/>
      <c r="F164"/>
      <c r="G164"/>
      <c r="H164"/>
    </row>
    <row r="165" spans="1:8" s="21" customFormat="1" x14ac:dyDescent="0.25">
      <c r="A165" s="39" t="s">
        <v>165</v>
      </c>
      <c r="B165"/>
      <c r="C165"/>
      <c r="D165"/>
      <c r="E165"/>
      <c r="F165" t="s">
        <v>166</v>
      </c>
      <c r="G165"/>
    </row>
    <row r="166" spans="1:8" s="21" customFormat="1" ht="15.75" thickBot="1" x14ac:dyDescent="0.3">
      <c r="A166" t="s">
        <v>77</v>
      </c>
      <c r="B166" t="s">
        <v>49</v>
      </c>
      <c r="C166"/>
      <c r="E166" t="s">
        <v>49</v>
      </c>
      <c r="F166" t="s">
        <v>50</v>
      </c>
      <c r="G166"/>
    </row>
    <row r="167" spans="1:8" s="21" customFormat="1" ht="15.75" x14ac:dyDescent="0.25">
      <c r="A167" s="130" t="s">
        <v>51</v>
      </c>
      <c r="B167" s="132">
        <v>2020</v>
      </c>
      <c r="C167" s="133"/>
      <c r="D167" s="132">
        <v>2021</v>
      </c>
      <c r="E167" s="133"/>
      <c r="F167" s="43" t="s">
        <v>2</v>
      </c>
    </row>
    <row r="168" spans="1:8" s="21" customFormat="1" ht="16.5" thickBot="1" x14ac:dyDescent="0.3">
      <c r="A168" s="131"/>
      <c r="B168" s="44" t="s">
        <v>73</v>
      </c>
      <c r="C168" s="45" t="s">
        <v>74</v>
      </c>
      <c r="D168" s="44" t="s">
        <v>73</v>
      </c>
      <c r="E168" s="45" t="s">
        <v>74</v>
      </c>
      <c r="F168" s="46"/>
    </row>
    <row r="169" spans="1:8" s="21" customFormat="1" x14ac:dyDescent="0.25">
      <c r="A169" s="47" t="s">
        <v>59</v>
      </c>
      <c r="B169" s="48">
        <v>197.678</v>
      </c>
      <c r="C169" s="48">
        <v>139.4375932642487</v>
      </c>
      <c r="D169" s="48">
        <v>178.5</v>
      </c>
      <c r="E169" s="48">
        <v>122.4703626943005</v>
      </c>
      <c r="F169" s="50" t="s">
        <v>4</v>
      </c>
    </row>
    <row r="170" spans="1:8" s="21" customFormat="1" x14ac:dyDescent="0.25">
      <c r="A170" s="51" t="s">
        <v>60</v>
      </c>
      <c r="B170" s="48">
        <v>41337.799100000004</v>
      </c>
      <c r="C170" s="48">
        <v>58710.054913321401</v>
      </c>
      <c r="D170" s="48">
        <v>41830.719149999997</v>
      </c>
      <c r="E170" s="48">
        <v>55678.054974093604</v>
      </c>
      <c r="F170" s="52" t="s">
        <v>6</v>
      </c>
    </row>
    <row r="171" spans="1:8" s="21" customFormat="1" x14ac:dyDescent="0.25">
      <c r="A171" s="47" t="s">
        <v>7</v>
      </c>
      <c r="B171" s="48">
        <v>3962.8649999999998</v>
      </c>
      <c r="C171" s="48">
        <v>3107.7117810001641</v>
      </c>
      <c r="D171" s="48">
        <v>4041.2930000000001</v>
      </c>
      <c r="E171" s="48">
        <v>3106.1696062176156</v>
      </c>
      <c r="F171" s="49" t="s">
        <v>8</v>
      </c>
    </row>
    <row r="172" spans="1:8" s="21" customFormat="1" x14ac:dyDescent="0.25">
      <c r="A172" s="47" t="s">
        <v>17</v>
      </c>
      <c r="B172" s="48">
        <v>19456.0157</v>
      </c>
      <c r="C172" s="48">
        <v>31260.271463875844</v>
      </c>
      <c r="D172" s="48">
        <v>25131.0491</v>
      </c>
      <c r="E172" s="48">
        <v>37842.611823834006</v>
      </c>
      <c r="F172" s="50" t="s">
        <v>18</v>
      </c>
    </row>
    <row r="173" spans="1:8" s="21" customFormat="1" x14ac:dyDescent="0.25">
      <c r="A173" s="47" t="s">
        <v>25</v>
      </c>
      <c r="B173" s="48">
        <v>1120.0540000000001</v>
      </c>
      <c r="C173" s="48">
        <v>1386.9877564766837</v>
      </c>
      <c r="D173" s="48">
        <v>214.78</v>
      </c>
      <c r="E173" s="48">
        <v>212.91606217616581</v>
      </c>
      <c r="F173" s="50" t="s">
        <v>26</v>
      </c>
    </row>
    <row r="174" spans="1:8" s="21" customFormat="1" x14ac:dyDescent="0.25">
      <c r="A174" s="51" t="s">
        <v>33</v>
      </c>
      <c r="B174" s="48">
        <v>480.8</v>
      </c>
      <c r="C174" s="48">
        <v>437.1386467540384</v>
      </c>
      <c r="D174" s="48">
        <v>576.53400999999997</v>
      </c>
      <c r="E174" s="48">
        <v>458.13962435233157</v>
      </c>
      <c r="F174" s="52" t="s">
        <v>34</v>
      </c>
    </row>
    <row r="175" spans="1:8" s="21" customFormat="1" x14ac:dyDescent="0.25">
      <c r="A175" s="47" t="s">
        <v>45</v>
      </c>
      <c r="B175" s="48"/>
      <c r="C175" s="48">
        <v>0</v>
      </c>
      <c r="D175" s="48">
        <v>0</v>
      </c>
      <c r="E175" s="48">
        <v>0</v>
      </c>
      <c r="F175" s="49" t="s">
        <v>46</v>
      </c>
    </row>
    <row r="176" spans="1:8" s="21" customFormat="1" x14ac:dyDescent="0.25">
      <c r="A176" s="47" t="s">
        <v>9</v>
      </c>
      <c r="B176" s="48">
        <v>564.46169999999995</v>
      </c>
      <c r="C176" s="48">
        <v>611.4973082901555</v>
      </c>
      <c r="D176" s="48">
        <v>282.66800000000001</v>
      </c>
      <c r="E176" s="48">
        <v>537.84647150259082</v>
      </c>
      <c r="F176" s="50" t="s">
        <v>10</v>
      </c>
    </row>
    <row r="177" spans="1:8" s="21" customFormat="1" x14ac:dyDescent="0.25">
      <c r="A177" s="47" t="s">
        <v>23</v>
      </c>
      <c r="B177" s="48">
        <v>0</v>
      </c>
      <c r="C177" s="48">
        <v>0</v>
      </c>
      <c r="D177" s="48">
        <v>118.44</v>
      </c>
      <c r="E177" s="48">
        <v>140</v>
      </c>
      <c r="F177" s="50" t="s">
        <v>24</v>
      </c>
    </row>
    <row r="178" spans="1:8" s="21" customFormat="1" x14ac:dyDescent="0.25">
      <c r="A178" s="47" t="s">
        <v>21</v>
      </c>
      <c r="B178" s="48">
        <v>3411.0239999999999</v>
      </c>
      <c r="C178" s="48">
        <v>2637.3961316759664</v>
      </c>
      <c r="D178" s="48">
        <v>0</v>
      </c>
      <c r="E178" s="48">
        <v>0</v>
      </c>
      <c r="F178" s="50" t="s">
        <v>22</v>
      </c>
    </row>
    <row r="179" spans="1:8" s="21" customFormat="1" x14ac:dyDescent="0.25">
      <c r="A179" s="51" t="s">
        <v>31</v>
      </c>
      <c r="B179" s="48">
        <v>3411.0239999999999</v>
      </c>
      <c r="C179" s="48">
        <v>2637.3961316759664</v>
      </c>
      <c r="D179" s="48">
        <v>4454.4139999999998</v>
      </c>
      <c r="E179" s="48">
        <v>4598.5308497409324</v>
      </c>
      <c r="F179" s="52" t="s">
        <v>32</v>
      </c>
    </row>
    <row r="180" spans="1:8" s="21" customFormat="1" x14ac:dyDescent="0.25">
      <c r="A180" s="47" t="s">
        <v>35</v>
      </c>
      <c r="B180" s="48">
        <v>47.956000000000003</v>
      </c>
      <c r="C180" s="48">
        <v>56.87127461139896</v>
      </c>
      <c r="D180" s="48">
        <v>25.11</v>
      </c>
      <c r="E180" s="48">
        <v>39.031088082901555</v>
      </c>
      <c r="F180" s="49" t="s">
        <v>36</v>
      </c>
    </row>
    <row r="181" spans="1:8" s="21" customFormat="1" x14ac:dyDescent="0.25">
      <c r="A181" s="47" t="s">
        <v>56</v>
      </c>
      <c r="B181" s="48">
        <v>639</v>
      </c>
      <c r="C181" s="48">
        <v>669.29922279792743</v>
      </c>
      <c r="D181" s="48">
        <v>270</v>
      </c>
      <c r="E181" s="48">
        <v>219.0997409326425</v>
      </c>
      <c r="F181" s="50" t="s">
        <v>38</v>
      </c>
    </row>
    <row r="182" spans="1:8" s="21" customFormat="1" ht="15.75" thickBot="1" x14ac:dyDescent="0.3">
      <c r="A182" s="47" t="s">
        <v>53</v>
      </c>
      <c r="B182" s="48">
        <v>22543.987420000001</v>
      </c>
      <c r="C182" s="48">
        <v>22312.254569948193</v>
      </c>
      <c r="D182" s="48">
        <v>15519.558000000001</v>
      </c>
      <c r="E182" s="48">
        <v>16580.321310880823</v>
      </c>
      <c r="F182" s="50" t="s">
        <v>40</v>
      </c>
    </row>
    <row r="183" spans="1:8" s="21" customFormat="1" ht="15.75" thickBot="1" x14ac:dyDescent="0.3">
      <c r="A183" s="55" t="s">
        <v>80</v>
      </c>
      <c r="B183" s="57">
        <f>SUM(B169:B182)</f>
        <v>97172.664920000025</v>
      </c>
      <c r="C183" s="57">
        <f>SUM(C169:C182)</f>
        <v>123966.31679369201</v>
      </c>
      <c r="D183" s="57">
        <f>SUM(D169:D182)</f>
        <v>92643.065260000018</v>
      </c>
      <c r="E183" s="57">
        <f>SUM(E169:E182)</f>
        <v>119535.19191450792</v>
      </c>
      <c r="F183" s="56" t="s">
        <v>97</v>
      </c>
    </row>
    <row r="184" spans="1:8" s="21" customFormat="1" x14ac:dyDescent="0.25">
      <c r="A184" s="111"/>
      <c r="B184" s="113"/>
      <c r="C184" s="113"/>
      <c r="D184" s="113"/>
      <c r="E184" s="113"/>
      <c r="F184" s="111"/>
    </row>
    <row r="185" spans="1:8" s="21" customFormat="1" x14ac:dyDescent="0.25">
      <c r="A185" s="111"/>
      <c r="B185" s="113"/>
      <c r="C185" s="113"/>
      <c r="D185" s="113"/>
      <c r="E185" s="113"/>
      <c r="F185" s="111"/>
    </row>
    <row r="186" spans="1:8" s="21" customFormat="1" x14ac:dyDescent="0.25">
      <c r="A186" s="111"/>
      <c r="B186" s="113"/>
      <c r="C186" s="113"/>
      <c r="D186" s="113"/>
      <c r="E186" s="113"/>
      <c r="F186" s="111"/>
    </row>
    <row r="187" spans="1:8" s="21" customFormat="1" x14ac:dyDescent="0.25">
      <c r="A187"/>
      <c r="B187"/>
      <c r="C187"/>
      <c r="D187"/>
      <c r="E187"/>
      <c r="F187"/>
      <c r="G187"/>
      <c r="H187"/>
    </row>
    <row r="190" spans="1:8" s="22" customFormat="1" x14ac:dyDescent="0.25">
      <c r="A190" s="39" t="s">
        <v>167</v>
      </c>
      <c r="B190"/>
      <c r="C190"/>
      <c r="D190"/>
      <c r="E190"/>
      <c r="F190" t="s">
        <v>168</v>
      </c>
    </row>
    <row r="191" spans="1:8" s="22" customFormat="1" ht="15.75" thickBot="1" x14ac:dyDescent="0.3">
      <c r="A191" t="s">
        <v>77</v>
      </c>
      <c r="B191" t="s">
        <v>49</v>
      </c>
      <c r="C191"/>
      <c r="E191" t="s">
        <v>49</v>
      </c>
      <c r="F191" t="s">
        <v>50</v>
      </c>
    </row>
    <row r="192" spans="1:8" s="22" customFormat="1" ht="15.75" x14ac:dyDescent="0.25">
      <c r="A192" s="130" t="s">
        <v>51</v>
      </c>
      <c r="B192" s="132">
        <v>2020</v>
      </c>
      <c r="C192" s="133"/>
      <c r="D192" s="132">
        <v>2021</v>
      </c>
      <c r="E192" s="133"/>
      <c r="F192" s="43" t="s">
        <v>2</v>
      </c>
    </row>
    <row r="193" spans="1:6" s="22" customFormat="1" ht="16.5" thickBot="1" x14ac:dyDescent="0.3">
      <c r="A193" s="131"/>
      <c r="B193" s="44" t="s">
        <v>73</v>
      </c>
      <c r="C193" s="45" t="s">
        <v>74</v>
      </c>
      <c r="D193" s="44" t="s">
        <v>73</v>
      </c>
      <c r="E193" s="45" t="s">
        <v>74</v>
      </c>
      <c r="F193" s="46"/>
    </row>
    <row r="194" spans="1:6" s="22" customFormat="1" x14ac:dyDescent="0.25">
      <c r="A194" s="47" t="s">
        <v>5</v>
      </c>
      <c r="B194" s="48">
        <v>0</v>
      </c>
      <c r="C194" s="48">
        <v>0</v>
      </c>
      <c r="D194" s="48">
        <v>0</v>
      </c>
      <c r="E194" s="48">
        <v>0</v>
      </c>
      <c r="F194" s="50" t="s">
        <v>6</v>
      </c>
    </row>
    <row r="195" spans="1:6" s="22" customFormat="1" x14ac:dyDescent="0.25">
      <c r="A195" s="51" t="s">
        <v>7</v>
      </c>
      <c r="B195" s="48">
        <v>0</v>
      </c>
      <c r="C195" s="48">
        <v>0</v>
      </c>
      <c r="D195" s="48">
        <v>0</v>
      </c>
      <c r="E195" s="48">
        <v>0</v>
      </c>
      <c r="F195" s="52" t="s">
        <v>8</v>
      </c>
    </row>
    <row r="196" spans="1:6" s="22" customFormat="1" x14ac:dyDescent="0.25">
      <c r="A196" s="47" t="s">
        <v>33</v>
      </c>
      <c r="B196" s="48">
        <v>0</v>
      </c>
      <c r="C196" s="48">
        <v>27</v>
      </c>
      <c r="D196" s="48">
        <v>0</v>
      </c>
      <c r="E196" s="48">
        <v>0</v>
      </c>
      <c r="F196" s="49" t="s">
        <v>34</v>
      </c>
    </row>
    <row r="197" spans="1:6" s="22" customFormat="1" x14ac:dyDescent="0.25">
      <c r="A197" s="47" t="s">
        <v>17</v>
      </c>
      <c r="B197" s="48">
        <v>0</v>
      </c>
      <c r="C197" s="48">
        <v>0</v>
      </c>
      <c r="D197" s="48">
        <v>0</v>
      </c>
      <c r="E197" s="48">
        <v>0</v>
      </c>
      <c r="F197" s="50" t="s">
        <v>18</v>
      </c>
    </row>
    <row r="198" spans="1:6" s="22" customFormat="1" x14ac:dyDescent="0.25">
      <c r="A198" s="47" t="s">
        <v>19</v>
      </c>
      <c r="B198" s="48">
        <v>0</v>
      </c>
      <c r="C198" s="48">
        <v>27</v>
      </c>
      <c r="D198" s="48">
        <v>0</v>
      </c>
      <c r="E198" s="48">
        <v>0</v>
      </c>
      <c r="F198" s="50" t="s">
        <v>20</v>
      </c>
    </row>
    <row r="199" spans="1:6" s="22" customFormat="1" ht="15.75" thickBot="1" x14ac:dyDescent="0.3">
      <c r="A199" s="47" t="s">
        <v>55</v>
      </c>
      <c r="B199" s="54">
        <v>0</v>
      </c>
      <c r="C199" s="54">
        <v>28</v>
      </c>
      <c r="D199" s="54">
        <v>0</v>
      </c>
      <c r="E199" s="54">
        <v>0</v>
      </c>
      <c r="F199" s="127" t="s">
        <v>28</v>
      </c>
    </row>
    <row r="200" spans="1:6" s="22" customFormat="1" ht="15.75" thickBot="1" x14ac:dyDescent="0.3">
      <c r="A200" s="94" t="s">
        <v>80</v>
      </c>
      <c r="B200" s="128">
        <v>0</v>
      </c>
      <c r="C200" s="57">
        <f>SUM(C196:C199)</f>
        <v>82</v>
      </c>
      <c r="D200" s="57">
        <v>0</v>
      </c>
      <c r="E200" s="57">
        <v>0</v>
      </c>
      <c r="F200" s="56" t="s">
        <v>48</v>
      </c>
    </row>
    <row r="205" spans="1:6" x14ac:dyDescent="0.25">
      <c r="A205" s="39" t="s">
        <v>170</v>
      </c>
      <c r="F205" t="s">
        <v>169</v>
      </c>
    </row>
    <row r="206" spans="1:6" ht="15.75" thickBot="1" x14ac:dyDescent="0.3">
      <c r="A206" t="s">
        <v>77</v>
      </c>
      <c r="B206" t="s">
        <v>49</v>
      </c>
      <c r="E206" t="s">
        <v>49</v>
      </c>
      <c r="F206" t="s">
        <v>50</v>
      </c>
    </row>
    <row r="207" spans="1:6" ht="15.75" x14ac:dyDescent="0.25">
      <c r="A207" s="130" t="s">
        <v>51</v>
      </c>
      <c r="B207" s="132">
        <v>2020</v>
      </c>
      <c r="C207" s="133"/>
      <c r="D207" s="132">
        <v>2021</v>
      </c>
      <c r="E207" s="133"/>
      <c r="F207" s="43" t="s">
        <v>2</v>
      </c>
    </row>
    <row r="208" spans="1:6" ht="16.5" thickBot="1" x14ac:dyDescent="0.3">
      <c r="A208" s="131"/>
      <c r="B208" s="44" t="s">
        <v>73</v>
      </c>
      <c r="C208" s="45" t="s">
        <v>74</v>
      </c>
      <c r="D208" s="44" t="s">
        <v>73</v>
      </c>
      <c r="E208" s="45" t="s">
        <v>74</v>
      </c>
      <c r="F208" s="46"/>
    </row>
    <row r="209" spans="1:6" x14ac:dyDescent="0.25">
      <c r="A209" s="47" t="s">
        <v>3</v>
      </c>
      <c r="B209" s="48">
        <v>0</v>
      </c>
      <c r="C209" s="48">
        <v>0</v>
      </c>
      <c r="D209" s="48">
        <v>0</v>
      </c>
      <c r="E209" s="48">
        <v>0</v>
      </c>
      <c r="F209" s="50" t="s">
        <v>4</v>
      </c>
    </row>
    <row r="210" spans="1:6" x14ac:dyDescent="0.25">
      <c r="A210" s="51" t="s">
        <v>5</v>
      </c>
      <c r="B210" s="48">
        <v>17</v>
      </c>
      <c r="C210" s="48">
        <v>50</v>
      </c>
      <c r="D210" s="48">
        <v>22.78</v>
      </c>
      <c r="E210" s="48">
        <v>67</v>
      </c>
      <c r="F210" s="52" t="s">
        <v>181</v>
      </c>
    </row>
    <row r="211" spans="1:6" x14ac:dyDescent="0.25">
      <c r="A211" s="47" t="s">
        <v>7</v>
      </c>
      <c r="B211" s="48">
        <v>0</v>
      </c>
      <c r="C211" s="48">
        <v>0</v>
      </c>
      <c r="D211" s="48">
        <v>4.3609999999999998</v>
      </c>
      <c r="E211" s="48">
        <v>49</v>
      </c>
      <c r="F211" s="49" t="s">
        <v>8</v>
      </c>
    </row>
    <row r="212" spans="1:6" x14ac:dyDescent="0.25">
      <c r="A212" s="47" t="s">
        <v>17</v>
      </c>
      <c r="B212" s="48">
        <v>0</v>
      </c>
      <c r="C212" s="48">
        <v>0</v>
      </c>
      <c r="D212" s="48">
        <v>0</v>
      </c>
      <c r="E212" s="48">
        <v>0</v>
      </c>
      <c r="F212" s="50" t="s">
        <v>18</v>
      </c>
    </row>
    <row r="213" spans="1:6" x14ac:dyDescent="0.25">
      <c r="A213" s="51" t="s">
        <v>25</v>
      </c>
      <c r="B213" s="48">
        <v>0</v>
      </c>
      <c r="C213" s="48">
        <v>0</v>
      </c>
      <c r="D213" s="48">
        <v>0</v>
      </c>
      <c r="E213" s="48">
        <v>0</v>
      </c>
      <c r="F213" s="52" t="s">
        <v>26</v>
      </c>
    </row>
    <row r="214" spans="1:6" x14ac:dyDescent="0.25">
      <c r="A214" s="51" t="s">
        <v>55</v>
      </c>
      <c r="B214" s="48">
        <v>0</v>
      </c>
      <c r="C214" s="48">
        <v>0</v>
      </c>
      <c r="D214" s="48">
        <v>0</v>
      </c>
      <c r="E214" s="48">
        <v>0</v>
      </c>
      <c r="F214" s="52" t="s">
        <v>96</v>
      </c>
    </row>
    <row r="215" spans="1:6" x14ac:dyDescent="0.25">
      <c r="A215" s="51" t="s">
        <v>35</v>
      </c>
      <c r="B215" s="48">
        <v>0</v>
      </c>
      <c r="C215" s="48">
        <v>0</v>
      </c>
      <c r="D215" s="48">
        <v>1</v>
      </c>
      <c r="E215" s="48">
        <v>0</v>
      </c>
      <c r="F215" s="52" t="s">
        <v>36</v>
      </c>
    </row>
    <row r="216" spans="1:6" ht="15.75" thickBot="1" x14ac:dyDescent="0.3">
      <c r="A216" s="51" t="s">
        <v>31</v>
      </c>
      <c r="B216" s="48">
        <v>38</v>
      </c>
      <c r="C216" s="48">
        <v>508</v>
      </c>
      <c r="D216" s="48">
        <v>27.602362204724411</v>
      </c>
      <c r="E216" s="48">
        <v>369</v>
      </c>
      <c r="F216" s="52" t="s">
        <v>32</v>
      </c>
    </row>
    <row r="217" spans="1:6" ht="15.75" thickBot="1" x14ac:dyDescent="0.3">
      <c r="A217" s="55" t="s">
        <v>80</v>
      </c>
      <c r="B217" s="57">
        <f>SUM(B209:B216)</f>
        <v>55</v>
      </c>
      <c r="C217" s="57">
        <f>SUM(C209:C216)</f>
        <v>558</v>
      </c>
      <c r="D217" s="57">
        <f>SUM(D209:D216)</f>
        <v>55.743362204724413</v>
      </c>
      <c r="E217" s="57">
        <f>SUM(E209:E216)</f>
        <v>485</v>
      </c>
      <c r="F217" s="56" t="s">
        <v>61</v>
      </c>
    </row>
    <row r="224" spans="1:6" x14ac:dyDescent="0.25">
      <c r="F224" t="s">
        <v>172</v>
      </c>
    </row>
    <row r="225" spans="1:8" s="21" customFormat="1" x14ac:dyDescent="0.25">
      <c r="A225" s="39" t="s">
        <v>171</v>
      </c>
      <c r="B225"/>
      <c r="C225"/>
      <c r="D225"/>
      <c r="E225"/>
      <c r="F225" t="s">
        <v>50</v>
      </c>
      <c r="G225"/>
    </row>
    <row r="226" spans="1:8" s="21" customFormat="1" ht="15.75" thickBot="1" x14ac:dyDescent="0.3">
      <c r="A226" t="s">
        <v>77</v>
      </c>
      <c r="B226"/>
      <c r="C226"/>
      <c r="D226"/>
      <c r="E226"/>
      <c r="F226" t="s">
        <v>49</v>
      </c>
      <c r="G226"/>
    </row>
    <row r="227" spans="1:8" s="21" customFormat="1" ht="15.75" x14ac:dyDescent="0.25">
      <c r="A227" s="130" t="s">
        <v>51</v>
      </c>
      <c r="B227" s="132">
        <v>2020</v>
      </c>
      <c r="C227" s="133"/>
      <c r="D227" s="132">
        <v>2021</v>
      </c>
      <c r="E227" s="133"/>
      <c r="F227" s="43" t="s">
        <v>2</v>
      </c>
    </row>
    <row r="228" spans="1:8" s="21" customFormat="1" ht="16.5" thickBot="1" x14ac:dyDescent="0.3">
      <c r="A228" s="131"/>
      <c r="B228" s="44" t="s">
        <v>73</v>
      </c>
      <c r="C228" s="45" t="s">
        <v>74</v>
      </c>
      <c r="D228" s="44" t="s">
        <v>73</v>
      </c>
      <c r="E228" s="45" t="s">
        <v>74</v>
      </c>
      <c r="F228" s="46"/>
    </row>
    <row r="229" spans="1:8" s="21" customFormat="1" x14ac:dyDescent="0.25">
      <c r="A229" s="47" t="s">
        <v>3</v>
      </c>
      <c r="B229" s="48">
        <v>19</v>
      </c>
      <c r="C229" s="48">
        <v>94</v>
      </c>
      <c r="D229" s="48">
        <v>42.244680851063826</v>
      </c>
      <c r="E229" s="48">
        <v>209</v>
      </c>
      <c r="F229" s="50" t="s">
        <v>4</v>
      </c>
    </row>
    <row r="230" spans="1:8" s="21" customFormat="1" x14ac:dyDescent="0.25">
      <c r="A230" s="51" t="s">
        <v>5</v>
      </c>
      <c r="B230" s="48">
        <v>2</v>
      </c>
      <c r="C230" s="48">
        <v>90</v>
      </c>
      <c r="D230" s="48">
        <v>2.8666666666666667</v>
      </c>
      <c r="E230" s="48">
        <v>129</v>
      </c>
      <c r="F230" s="52" t="s">
        <v>181</v>
      </c>
    </row>
    <row r="231" spans="1:8" s="21" customFormat="1" ht="14.25" customHeight="1" x14ac:dyDescent="0.25">
      <c r="A231" s="47" t="s">
        <v>7</v>
      </c>
      <c r="B231" s="48">
        <v>0</v>
      </c>
      <c r="C231" s="48">
        <v>0</v>
      </c>
      <c r="D231" s="48">
        <v>0</v>
      </c>
      <c r="E231" s="48">
        <v>0</v>
      </c>
      <c r="F231" s="49" t="s">
        <v>8</v>
      </c>
    </row>
    <row r="232" spans="1:8" s="21" customFormat="1" x14ac:dyDescent="0.25">
      <c r="A232" s="47" t="s">
        <v>17</v>
      </c>
      <c r="B232" s="48">
        <v>34</v>
      </c>
      <c r="C232" s="48">
        <v>559</v>
      </c>
      <c r="D232" s="48">
        <v>0</v>
      </c>
      <c r="E232" s="48">
        <v>0</v>
      </c>
      <c r="F232" s="49" t="s">
        <v>18</v>
      </c>
    </row>
    <row r="233" spans="1:8" s="21" customFormat="1" x14ac:dyDescent="0.25">
      <c r="A233" s="47" t="s">
        <v>25</v>
      </c>
      <c r="B233" s="48">
        <v>3</v>
      </c>
      <c r="C233" s="48">
        <v>19</v>
      </c>
      <c r="D233" s="48">
        <v>0.31578947368421051</v>
      </c>
      <c r="E233" s="48">
        <v>2</v>
      </c>
      <c r="F233" s="50" t="s">
        <v>26</v>
      </c>
    </row>
    <row r="234" spans="1:8" s="21" customFormat="1" x14ac:dyDescent="0.25">
      <c r="A234" s="47" t="s">
        <v>31</v>
      </c>
      <c r="B234" s="48">
        <v>1</v>
      </c>
      <c r="C234" s="48">
        <v>16</v>
      </c>
      <c r="D234" s="48">
        <v>3.0625</v>
      </c>
      <c r="E234" s="48">
        <v>49</v>
      </c>
      <c r="F234" s="50" t="s">
        <v>32</v>
      </c>
    </row>
    <row r="235" spans="1:8" s="21" customFormat="1" x14ac:dyDescent="0.25">
      <c r="A235" s="51" t="s">
        <v>33</v>
      </c>
      <c r="B235" s="48">
        <v>7</v>
      </c>
      <c r="C235" s="48">
        <v>131</v>
      </c>
      <c r="D235" s="48">
        <v>14.6412213740458</v>
      </c>
      <c r="E235" s="48">
        <v>274</v>
      </c>
      <c r="F235" s="52" t="s">
        <v>34</v>
      </c>
    </row>
    <row r="236" spans="1:8" s="21" customFormat="1" ht="15.75" thickBot="1" x14ac:dyDescent="0.3">
      <c r="A236" s="51" t="s">
        <v>39</v>
      </c>
      <c r="B236" s="48">
        <v>0</v>
      </c>
      <c r="C236" s="48">
        <v>0</v>
      </c>
      <c r="D236" s="48">
        <v>0</v>
      </c>
      <c r="E236" s="48">
        <v>7</v>
      </c>
      <c r="F236" s="52" t="s">
        <v>182</v>
      </c>
    </row>
    <row r="237" spans="1:8" s="21" customFormat="1" ht="15.75" thickBot="1" x14ac:dyDescent="0.3">
      <c r="A237" s="55" t="s">
        <v>80</v>
      </c>
      <c r="B237" s="57">
        <f>SUM(B229:B236)</f>
        <v>66</v>
      </c>
      <c r="C237" s="57">
        <f>SUM(C229:C236)</f>
        <v>909</v>
      </c>
      <c r="D237" s="57">
        <f>SUM(D229:D236)</f>
        <v>63.130858365460504</v>
      </c>
      <c r="E237" s="57">
        <f>SUM(E229:E236)</f>
        <v>670</v>
      </c>
      <c r="F237" s="56" t="s">
        <v>61</v>
      </c>
    </row>
    <row r="240" spans="1:8" x14ac:dyDescent="0.25">
      <c r="B240" s="3"/>
      <c r="C240" s="3"/>
      <c r="D240" s="3"/>
      <c r="E240" s="3"/>
      <c r="F240" s="3"/>
      <c r="G240" s="3"/>
      <c r="H240" s="3"/>
    </row>
    <row r="242" spans="1:7" s="21" customFormat="1" x14ac:dyDescent="0.25"/>
    <row r="243" spans="1:7" s="21" customFormat="1" x14ac:dyDescent="0.25">
      <c r="A243" s="39" t="s">
        <v>173</v>
      </c>
      <c r="B243"/>
      <c r="C243"/>
      <c r="D243"/>
      <c r="E243"/>
      <c r="F243" t="s">
        <v>174</v>
      </c>
      <c r="G243"/>
    </row>
    <row r="244" spans="1:7" s="21" customFormat="1" ht="15.75" thickBot="1" x14ac:dyDescent="0.3">
      <c r="A244" t="s">
        <v>77</v>
      </c>
      <c r="B244" t="s">
        <v>49</v>
      </c>
      <c r="E244" t="s">
        <v>49</v>
      </c>
      <c r="F244" t="s">
        <v>50</v>
      </c>
      <c r="G244"/>
    </row>
    <row r="245" spans="1:7" s="21" customFormat="1" ht="15.75" thickBot="1" x14ac:dyDescent="0.3">
      <c r="A245" s="130" t="s">
        <v>51</v>
      </c>
      <c r="B245" s="140">
        <v>2020</v>
      </c>
      <c r="C245" s="141"/>
      <c r="D245" s="140">
        <v>2021</v>
      </c>
      <c r="E245" s="141"/>
      <c r="F245" s="43" t="s">
        <v>2</v>
      </c>
    </row>
    <row r="246" spans="1:7" s="21" customFormat="1" ht="15.75" thickBot="1" x14ac:dyDescent="0.3">
      <c r="A246" s="131"/>
      <c r="B246" s="46" t="s">
        <v>73</v>
      </c>
      <c r="C246" s="46" t="s">
        <v>74</v>
      </c>
      <c r="D246" s="46" t="s">
        <v>73</v>
      </c>
      <c r="E246" s="46" t="s">
        <v>74</v>
      </c>
      <c r="F246" s="46"/>
    </row>
    <row r="247" spans="1:7" s="21" customFormat="1" x14ac:dyDescent="0.25">
      <c r="A247" s="47" t="s">
        <v>3</v>
      </c>
      <c r="B247" s="48">
        <v>1171</v>
      </c>
      <c r="C247" s="48">
        <v>686</v>
      </c>
      <c r="D247" s="48">
        <v>159</v>
      </c>
      <c r="E247" s="48">
        <v>552</v>
      </c>
      <c r="F247" s="50" t="s">
        <v>4</v>
      </c>
    </row>
    <row r="248" spans="1:7" s="21" customFormat="1" x14ac:dyDescent="0.25">
      <c r="A248" s="51" t="s">
        <v>5</v>
      </c>
      <c r="B248" s="48">
        <v>8118</v>
      </c>
      <c r="C248" s="48">
        <v>7182</v>
      </c>
      <c r="D248" s="48">
        <v>9404</v>
      </c>
      <c r="E248" s="48">
        <v>8656</v>
      </c>
      <c r="F248" s="52" t="s">
        <v>181</v>
      </c>
    </row>
    <row r="249" spans="1:7" s="21" customFormat="1" x14ac:dyDescent="0.25">
      <c r="A249" s="51" t="s">
        <v>11</v>
      </c>
      <c r="B249" s="48">
        <v>0</v>
      </c>
      <c r="C249" s="48">
        <v>0</v>
      </c>
      <c r="D249" s="48">
        <v>53</v>
      </c>
      <c r="E249" s="48">
        <v>63</v>
      </c>
      <c r="F249" s="52" t="s">
        <v>192</v>
      </c>
    </row>
    <row r="250" spans="1:7" s="21" customFormat="1" x14ac:dyDescent="0.25">
      <c r="A250" s="47" t="s">
        <v>7</v>
      </c>
      <c r="B250" s="48">
        <v>960</v>
      </c>
      <c r="C250" s="48">
        <v>956</v>
      </c>
      <c r="D250" s="48">
        <v>182</v>
      </c>
      <c r="E250" s="48">
        <v>463</v>
      </c>
      <c r="F250" s="49" t="s">
        <v>8</v>
      </c>
    </row>
    <row r="251" spans="1:7" s="21" customFormat="1" x14ac:dyDescent="0.25">
      <c r="A251" s="47" t="s">
        <v>9</v>
      </c>
      <c r="B251" s="48">
        <v>109</v>
      </c>
      <c r="C251" s="48">
        <v>83</v>
      </c>
      <c r="D251" s="48">
        <v>350</v>
      </c>
      <c r="E251" s="48">
        <v>1237</v>
      </c>
      <c r="F251" s="49" t="s">
        <v>10</v>
      </c>
    </row>
    <row r="252" spans="1:7" s="21" customFormat="1" x14ac:dyDescent="0.25">
      <c r="A252" s="47" t="s">
        <v>17</v>
      </c>
      <c r="B252" s="48">
        <v>86</v>
      </c>
      <c r="C252" s="48">
        <v>74</v>
      </c>
      <c r="D252" s="48">
        <v>44</v>
      </c>
      <c r="E252" s="48">
        <v>33</v>
      </c>
      <c r="F252" s="50" t="s">
        <v>18</v>
      </c>
    </row>
    <row r="253" spans="1:7" s="21" customFormat="1" ht="26.25" customHeight="1" x14ac:dyDescent="0.25">
      <c r="A253" s="51" t="s">
        <v>19</v>
      </c>
      <c r="B253" s="48">
        <v>0</v>
      </c>
      <c r="C253" s="48">
        <v>0</v>
      </c>
      <c r="D253" s="48">
        <v>0</v>
      </c>
      <c r="E253" s="48">
        <v>0</v>
      </c>
      <c r="F253" s="52" t="s">
        <v>20</v>
      </c>
    </row>
    <row r="254" spans="1:7" s="21" customFormat="1" x14ac:dyDescent="0.25">
      <c r="A254" s="47" t="s">
        <v>21</v>
      </c>
      <c r="B254" s="48">
        <v>0</v>
      </c>
      <c r="C254" s="48">
        <v>0</v>
      </c>
      <c r="D254" s="48">
        <v>0</v>
      </c>
      <c r="E254" s="48">
        <v>0</v>
      </c>
      <c r="F254" s="50" t="s">
        <v>22</v>
      </c>
    </row>
    <row r="255" spans="1:7" s="21" customFormat="1" x14ac:dyDescent="0.25">
      <c r="A255" s="51" t="s">
        <v>25</v>
      </c>
      <c r="B255" s="48">
        <v>12</v>
      </c>
      <c r="C255" s="48">
        <v>10</v>
      </c>
      <c r="D255" s="48">
        <f t="shared" ref="D255" si="5">+B255/C255*E255</f>
        <v>4.8</v>
      </c>
      <c r="E255" s="48">
        <v>4</v>
      </c>
      <c r="F255" s="52" t="s">
        <v>26</v>
      </c>
    </row>
    <row r="256" spans="1:7" s="21" customFormat="1" x14ac:dyDescent="0.25">
      <c r="A256" s="47" t="s">
        <v>27</v>
      </c>
      <c r="B256" s="48">
        <v>113</v>
      </c>
      <c r="C256" s="48">
        <v>133</v>
      </c>
      <c r="D256" s="48">
        <v>36</v>
      </c>
      <c r="E256" s="48">
        <v>68</v>
      </c>
      <c r="F256" s="49" t="s">
        <v>28</v>
      </c>
    </row>
    <row r="257" spans="1:6" s="21" customFormat="1" x14ac:dyDescent="0.25">
      <c r="A257" s="47" t="s">
        <v>29</v>
      </c>
      <c r="B257" s="48">
        <v>121</v>
      </c>
      <c r="C257" s="48">
        <v>82</v>
      </c>
      <c r="D257" s="48">
        <v>283</v>
      </c>
      <c r="E257" s="48">
        <v>213</v>
      </c>
      <c r="F257" s="49" t="s">
        <v>183</v>
      </c>
    </row>
    <row r="258" spans="1:6" s="21" customFormat="1" x14ac:dyDescent="0.25">
      <c r="A258" s="47" t="s">
        <v>31</v>
      </c>
      <c r="B258" s="48">
        <v>0</v>
      </c>
      <c r="C258" s="48">
        <v>0</v>
      </c>
      <c r="D258" s="48">
        <v>1</v>
      </c>
      <c r="E258" s="48">
        <v>1</v>
      </c>
      <c r="F258" s="50" t="s">
        <v>32</v>
      </c>
    </row>
    <row r="259" spans="1:6" s="21" customFormat="1" x14ac:dyDescent="0.25">
      <c r="A259" s="51" t="s">
        <v>33</v>
      </c>
      <c r="B259" s="48">
        <v>5141</v>
      </c>
      <c r="C259" s="48">
        <v>3802</v>
      </c>
      <c r="D259" s="48">
        <v>4540</v>
      </c>
      <c r="E259" s="48">
        <v>4467</v>
      </c>
      <c r="F259" s="52" t="s">
        <v>34</v>
      </c>
    </row>
    <row r="260" spans="1:6" s="21" customFormat="1" x14ac:dyDescent="0.25">
      <c r="A260" s="47" t="s">
        <v>35</v>
      </c>
      <c r="B260" s="48">
        <v>554</v>
      </c>
      <c r="C260" s="48">
        <v>1720</v>
      </c>
      <c r="D260" s="48">
        <v>132</v>
      </c>
      <c r="E260" s="48">
        <v>194</v>
      </c>
      <c r="F260" s="50" t="s">
        <v>36</v>
      </c>
    </row>
    <row r="261" spans="1:6" s="21" customFormat="1" x14ac:dyDescent="0.25">
      <c r="A261" s="51" t="s">
        <v>37</v>
      </c>
      <c r="B261" s="48">
        <v>132</v>
      </c>
      <c r="C261" s="48">
        <v>82</v>
      </c>
      <c r="D261" s="48">
        <v>90</v>
      </c>
      <c r="E261" s="48">
        <v>218</v>
      </c>
      <c r="F261" s="52" t="s">
        <v>184</v>
      </c>
    </row>
    <row r="262" spans="1:6" s="21" customFormat="1" ht="15.75" thickBot="1" x14ac:dyDescent="0.3">
      <c r="A262" s="64" t="s">
        <v>41</v>
      </c>
      <c r="B262" s="48">
        <v>0</v>
      </c>
      <c r="C262" s="48">
        <v>0</v>
      </c>
      <c r="D262" s="48">
        <v>0</v>
      </c>
      <c r="E262" s="48">
        <v>0</v>
      </c>
      <c r="F262" s="93" t="s">
        <v>42</v>
      </c>
    </row>
    <row r="263" spans="1:6" s="21" customFormat="1" ht="16.5" thickBot="1" x14ac:dyDescent="0.3">
      <c r="A263" s="55" t="s">
        <v>80</v>
      </c>
      <c r="B263" s="99">
        <f>SUM(B247:B262)</f>
        <v>16517</v>
      </c>
      <c r="C263" s="99">
        <f>SUM(C247:C262)</f>
        <v>14810</v>
      </c>
      <c r="D263" s="99">
        <f>SUM(D247:D262)</f>
        <v>15278.8</v>
      </c>
      <c r="E263" s="99">
        <f>SUM(E247:E262)</f>
        <v>16169</v>
      </c>
      <c r="F263" s="100" t="s">
        <v>61</v>
      </c>
    </row>
    <row r="267" spans="1:6" x14ac:dyDescent="0.25">
      <c r="A267" s="39" t="s">
        <v>175</v>
      </c>
      <c r="F267" t="s">
        <v>176</v>
      </c>
    </row>
    <row r="268" spans="1:6" ht="15.75" thickBot="1" x14ac:dyDescent="0.3">
      <c r="A268" t="s">
        <v>77</v>
      </c>
      <c r="B268" t="s">
        <v>49</v>
      </c>
      <c r="E268" t="s">
        <v>49</v>
      </c>
      <c r="F268" t="s">
        <v>50</v>
      </c>
    </row>
    <row r="269" spans="1:6" ht="15.75" x14ac:dyDescent="0.25">
      <c r="A269" s="130" t="s">
        <v>51</v>
      </c>
      <c r="B269" s="132">
        <v>2020</v>
      </c>
      <c r="C269" s="133"/>
      <c r="D269" s="132">
        <v>2021</v>
      </c>
      <c r="E269" s="133"/>
      <c r="F269" s="43" t="s">
        <v>2</v>
      </c>
    </row>
    <row r="270" spans="1:6" ht="16.5" thickBot="1" x14ac:dyDescent="0.3">
      <c r="A270" s="131"/>
      <c r="B270" s="44" t="s">
        <v>73</v>
      </c>
      <c r="C270" s="45" t="s">
        <v>74</v>
      </c>
      <c r="D270" s="44" t="s">
        <v>73</v>
      </c>
      <c r="E270" s="45" t="s">
        <v>74</v>
      </c>
      <c r="F270" s="46"/>
    </row>
    <row r="271" spans="1:6" x14ac:dyDescent="0.25">
      <c r="A271" s="47" t="s">
        <v>5</v>
      </c>
      <c r="B271" s="48">
        <v>1.3</v>
      </c>
      <c r="C271" s="48">
        <v>1</v>
      </c>
      <c r="D271" s="48">
        <v>1.3</v>
      </c>
      <c r="E271" s="48">
        <v>1</v>
      </c>
      <c r="F271" s="49" t="s">
        <v>181</v>
      </c>
    </row>
    <row r="272" spans="1:6" x14ac:dyDescent="0.25">
      <c r="A272" s="47" t="s">
        <v>7</v>
      </c>
      <c r="B272" s="48">
        <v>0</v>
      </c>
      <c r="C272" s="48">
        <v>0</v>
      </c>
      <c r="D272" s="48">
        <v>0</v>
      </c>
      <c r="E272" s="48">
        <v>0</v>
      </c>
      <c r="F272" s="49" t="s">
        <v>8</v>
      </c>
    </row>
    <row r="273" spans="1:8" x14ac:dyDescent="0.25">
      <c r="A273" s="47" t="s">
        <v>53</v>
      </c>
      <c r="B273" s="48">
        <v>188</v>
      </c>
      <c r="C273" s="48">
        <v>212</v>
      </c>
      <c r="D273" s="48">
        <v>1718.6037735849056</v>
      </c>
      <c r="E273" s="48">
        <v>1938</v>
      </c>
      <c r="F273" s="50" t="s">
        <v>182</v>
      </c>
    </row>
    <row r="274" spans="1:8" x14ac:dyDescent="0.25">
      <c r="A274" s="47" t="s">
        <v>33</v>
      </c>
      <c r="B274" s="48">
        <v>0</v>
      </c>
      <c r="C274" s="48">
        <v>0</v>
      </c>
      <c r="D274" s="48">
        <v>0</v>
      </c>
      <c r="E274" s="48">
        <v>0</v>
      </c>
      <c r="F274" s="50" t="s">
        <v>34</v>
      </c>
    </row>
    <row r="275" spans="1:8" x14ac:dyDescent="0.25">
      <c r="A275" s="47" t="s">
        <v>27</v>
      </c>
      <c r="B275" s="48">
        <v>0</v>
      </c>
      <c r="C275" s="48">
        <v>0</v>
      </c>
      <c r="D275" s="48">
        <v>328.90000000000003</v>
      </c>
      <c r="E275" s="48">
        <v>253</v>
      </c>
      <c r="F275" s="50" t="s">
        <v>193</v>
      </c>
    </row>
    <row r="276" spans="1:8" x14ac:dyDescent="0.25">
      <c r="A276" s="51" t="s">
        <v>35</v>
      </c>
      <c r="B276" s="48">
        <v>80</v>
      </c>
      <c r="C276" s="48">
        <v>122</v>
      </c>
      <c r="D276" s="48">
        <v>49.180327868852459</v>
      </c>
      <c r="E276" s="48">
        <v>75</v>
      </c>
      <c r="F276" s="52" t="s">
        <v>36</v>
      </c>
    </row>
    <row r="277" spans="1:8" x14ac:dyDescent="0.25">
      <c r="A277" s="47" t="s">
        <v>43</v>
      </c>
      <c r="B277" s="48">
        <v>0</v>
      </c>
      <c r="C277" s="48">
        <v>0</v>
      </c>
      <c r="D277" s="48">
        <v>0</v>
      </c>
      <c r="E277" s="48">
        <v>0</v>
      </c>
      <c r="F277" s="49" t="s">
        <v>44</v>
      </c>
    </row>
    <row r="278" spans="1:8" x14ac:dyDescent="0.25">
      <c r="A278" s="47" t="s">
        <v>11</v>
      </c>
      <c r="B278" s="48">
        <v>2351</v>
      </c>
      <c r="C278" s="48">
        <v>2557</v>
      </c>
      <c r="D278" s="48">
        <v>1283.5338287055145</v>
      </c>
      <c r="E278" s="48">
        <v>1396</v>
      </c>
      <c r="F278" s="49" t="s">
        <v>12</v>
      </c>
    </row>
    <row r="279" spans="1:8" x14ac:dyDescent="0.25">
      <c r="A279" s="47" t="s">
        <v>31</v>
      </c>
      <c r="B279" s="48">
        <v>0</v>
      </c>
      <c r="C279" s="48">
        <v>0</v>
      </c>
      <c r="D279" s="48">
        <v>0</v>
      </c>
      <c r="E279" s="48">
        <v>0</v>
      </c>
      <c r="F279" s="50" t="s">
        <v>32</v>
      </c>
    </row>
    <row r="280" spans="1:8" x14ac:dyDescent="0.25">
      <c r="A280" s="47" t="s">
        <v>17</v>
      </c>
      <c r="B280" s="48">
        <v>0</v>
      </c>
      <c r="C280" s="48">
        <v>0</v>
      </c>
      <c r="D280" s="48">
        <v>0</v>
      </c>
      <c r="E280" s="48">
        <v>0</v>
      </c>
      <c r="F280" s="50" t="s">
        <v>18</v>
      </c>
    </row>
    <row r="281" spans="1:8" x14ac:dyDescent="0.25">
      <c r="A281" s="47" t="s">
        <v>9</v>
      </c>
      <c r="B281" s="48">
        <v>12599</v>
      </c>
      <c r="C281" s="48">
        <v>8995</v>
      </c>
      <c r="D281" s="48">
        <v>12205.412562534741</v>
      </c>
      <c r="E281" s="48">
        <v>8714</v>
      </c>
      <c r="F281" s="50" t="s">
        <v>10</v>
      </c>
    </row>
    <row r="282" spans="1:8" x14ac:dyDescent="0.25">
      <c r="A282" s="47" t="s">
        <v>56</v>
      </c>
      <c r="B282" s="48">
        <v>20</v>
      </c>
      <c r="C282" s="48">
        <v>23</v>
      </c>
      <c r="D282" s="48">
        <v>0</v>
      </c>
      <c r="E282" s="48">
        <v>0</v>
      </c>
      <c r="F282" s="50" t="s">
        <v>184</v>
      </c>
    </row>
    <row r="283" spans="1:8" ht="15.75" thickBot="1" x14ac:dyDescent="0.3">
      <c r="A283" s="125" t="s">
        <v>29</v>
      </c>
      <c r="B283" s="54">
        <v>0</v>
      </c>
      <c r="C283" s="54">
        <v>0</v>
      </c>
      <c r="D283" s="54">
        <v>40.300000000000004</v>
      </c>
      <c r="E283" s="54">
        <v>31</v>
      </c>
      <c r="F283" s="129" t="s">
        <v>183</v>
      </c>
    </row>
    <row r="284" spans="1:8" ht="15.75" thickBot="1" x14ac:dyDescent="0.3">
      <c r="A284" s="94" t="s">
        <v>80</v>
      </c>
      <c r="B284" s="128">
        <f>SUM(B271:B283)</f>
        <v>15239.3</v>
      </c>
      <c r="C284" s="57">
        <f>SUM(C271:C283)</f>
        <v>11910</v>
      </c>
      <c r="D284" s="57">
        <f>SUM(D271:D283)</f>
        <v>15627.230492694012</v>
      </c>
      <c r="E284" s="59">
        <f>SUM(E271:E283)</f>
        <v>12408</v>
      </c>
      <c r="F284" s="58" t="s">
        <v>61</v>
      </c>
    </row>
    <row r="285" spans="1:8" ht="15.75" x14ac:dyDescent="0.25">
      <c r="A285" s="10"/>
      <c r="B285" s="12"/>
      <c r="C285" s="12"/>
      <c r="D285" s="12"/>
      <c r="E285" s="12"/>
      <c r="F285" s="12"/>
      <c r="G285" s="12"/>
      <c r="H285" s="12"/>
    </row>
    <row r="286" spans="1:8" ht="15.75" x14ac:dyDescent="0.25">
      <c r="A286" s="10"/>
      <c r="B286" s="12"/>
      <c r="C286" s="12"/>
      <c r="D286" s="12"/>
      <c r="E286" s="12"/>
      <c r="F286" s="12"/>
      <c r="G286" s="12"/>
      <c r="H286" s="12"/>
    </row>
    <row r="288" spans="1:8" x14ac:dyDescent="0.25">
      <c r="A288" s="39" t="s">
        <v>177</v>
      </c>
      <c r="F288" t="s">
        <v>178</v>
      </c>
    </row>
    <row r="289" spans="1:6" ht="15.75" customHeight="1" thickBot="1" x14ac:dyDescent="0.3">
      <c r="A289" t="s">
        <v>77</v>
      </c>
      <c r="B289" t="s">
        <v>49</v>
      </c>
      <c r="E289" t="s">
        <v>49</v>
      </c>
      <c r="F289" t="s">
        <v>50</v>
      </c>
    </row>
    <row r="290" spans="1:6" ht="15.75" x14ac:dyDescent="0.25">
      <c r="A290" s="130" t="s">
        <v>51</v>
      </c>
      <c r="B290" s="132">
        <v>2020</v>
      </c>
      <c r="C290" s="133"/>
      <c r="D290" s="132">
        <v>2021</v>
      </c>
      <c r="E290" s="133"/>
      <c r="F290" s="43" t="s">
        <v>2</v>
      </c>
    </row>
    <row r="291" spans="1:6" ht="16.5" thickBot="1" x14ac:dyDescent="0.3">
      <c r="A291" s="131"/>
      <c r="B291" s="44" t="s">
        <v>73</v>
      </c>
      <c r="C291" s="45" t="s">
        <v>74</v>
      </c>
      <c r="D291" s="44" t="s">
        <v>73</v>
      </c>
      <c r="E291" s="45" t="s">
        <v>74</v>
      </c>
      <c r="F291" s="46"/>
    </row>
    <row r="292" spans="1:6" x14ac:dyDescent="0.25">
      <c r="A292" s="47" t="s">
        <v>3</v>
      </c>
      <c r="B292" s="48">
        <v>0</v>
      </c>
      <c r="C292" s="48">
        <v>0</v>
      </c>
      <c r="D292" s="48">
        <v>0</v>
      </c>
      <c r="E292" s="48">
        <v>0</v>
      </c>
      <c r="F292" s="49" t="s">
        <v>4</v>
      </c>
    </row>
    <row r="293" spans="1:6" x14ac:dyDescent="0.25">
      <c r="A293" s="47" t="s">
        <v>5</v>
      </c>
      <c r="B293" s="48">
        <v>1545</v>
      </c>
      <c r="C293" s="48">
        <v>2520</v>
      </c>
      <c r="D293" s="48">
        <v>844.84523809523819</v>
      </c>
      <c r="E293" s="48">
        <v>1378</v>
      </c>
      <c r="F293" s="50" t="s">
        <v>181</v>
      </c>
    </row>
    <row r="294" spans="1:6" x14ac:dyDescent="0.25">
      <c r="A294" s="51" t="s">
        <v>7</v>
      </c>
      <c r="B294" s="48">
        <v>16</v>
      </c>
      <c r="C294" s="48">
        <v>5</v>
      </c>
      <c r="D294" s="48">
        <v>217.60000000000002</v>
      </c>
      <c r="E294" s="48">
        <v>68</v>
      </c>
      <c r="F294" s="52" t="s">
        <v>8</v>
      </c>
    </row>
    <row r="295" spans="1:6" x14ac:dyDescent="0.25">
      <c r="A295" s="47" t="s">
        <v>9</v>
      </c>
      <c r="B295" s="48">
        <v>0</v>
      </c>
      <c r="C295" s="48">
        <v>0</v>
      </c>
      <c r="D295" s="48">
        <v>0</v>
      </c>
      <c r="E295" s="48">
        <v>0</v>
      </c>
      <c r="F295" s="49" t="s">
        <v>10</v>
      </c>
    </row>
    <row r="296" spans="1:6" x14ac:dyDescent="0.25">
      <c r="A296" s="47" t="s">
        <v>15</v>
      </c>
      <c r="B296" s="48">
        <v>0</v>
      </c>
      <c r="C296" s="48">
        <v>0</v>
      </c>
      <c r="D296" s="48">
        <v>0.44</v>
      </c>
      <c r="E296" s="48">
        <v>1</v>
      </c>
      <c r="F296" s="50" t="s">
        <v>16</v>
      </c>
    </row>
    <row r="297" spans="1:6" ht="21.75" customHeight="1" x14ac:dyDescent="0.25">
      <c r="A297" s="51" t="s">
        <v>17</v>
      </c>
      <c r="B297" s="48">
        <v>19005</v>
      </c>
      <c r="C297" s="48">
        <v>50528</v>
      </c>
      <c r="D297" s="48">
        <v>26908.579500474982</v>
      </c>
      <c r="E297" s="48">
        <v>71541</v>
      </c>
      <c r="F297" s="52" t="s">
        <v>18</v>
      </c>
    </row>
    <row r="298" spans="1:6" x14ac:dyDescent="0.25">
      <c r="A298" s="47" t="s">
        <v>23</v>
      </c>
      <c r="B298" s="48">
        <v>0</v>
      </c>
      <c r="C298" s="48">
        <v>0</v>
      </c>
      <c r="D298" s="48">
        <v>0</v>
      </c>
      <c r="E298" s="48">
        <v>0</v>
      </c>
      <c r="F298" s="49" t="s">
        <v>24</v>
      </c>
    </row>
    <row r="299" spans="1:6" x14ac:dyDescent="0.25">
      <c r="A299" s="47" t="s">
        <v>27</v>
      </c>
      <c r="B299" s="48">
        <v>13992</v>
      </c>
      <c r="C299" s="48">
        <v>6766</v>
      </c>
      <c r="D299" s="48">
        <v>37304.417381022758</v>
      </c>
      <c r="E299" s="48">
        <v>18039</v>
      </c>
      <c r="F299" s="50" t="s">
        <v>28</v>
      </c>
    </row>
    <row r="300" spans="1:6" x14ac:dyDescent="0.25">
      <c r="A300" s="51" t="s">
        <v>33</v>
      </c>
      <c r="B300" s="48">
        <v>28</v>
      </c>
      <c r="C300" s="48">
        <v>35</v>
      </c>
      <c r="D300" s="48">
        <v>28</v>
      </c>
      <c r="E300" s="48">
        <v>35</v>
      </c>
      <c r="F300" s="52" t="s">
        <v>34</v>
      </c>
    </row>
    <row r="301" spans="1:6" x14ac:dyDescent="0.25">
      <c r="A301" s="47" t="s">
        <v>35</v>
      </c>
      <c r="B301" s="48">
        <v>47</v>
      </c>
      <c r="C301" s="48">
        <v>66</v>
      </c>
      <c r="D301" s="48">
        <v>30.621212121212121</v>
      </c>
      <c r="E301" s="48">
        <v>43</v>
      </c>
      <c r="F301" s="49" t="s">
        <v>36</v>
      </c>
    </row>
    <row r="302" spans="1:6" x14ac:dyDescent="0.25">
      <c r="A302" s="47" t="s">
        <v>31</v>
      </c>
      <c r="B302" s="48">
        <v>0</v>
      </c>
      <c r="C302" s="48">
        <v>0</v>
      </c>
      <c r="D302" s="48">
        <v>33</v>
      </c>
      <c r="E302" s="48">
        <v>75</v>
      </c>
      <c r="F302" s="50" t="s">
        <v>32</v>
      </c>
    </row>
    <row r="303" spans="1:6" x14ac:dyDescent="0.25">
      <c r="A303" s="51" t="s">
        <v>37</v>
      </c>
      <c r="B303" s="48">
        <v>0</v>
      </c>
      <c r="C303" s="48">
        <v>0</v>
      </c>
      <c r="D303" s="48">
        <v>0</v>
      </c>
      <c r="E303" s="48">
        <v>0</v>
      </c>
      <c r="F303" s="52" t="s">
        <v>38</v>
      </c>
    </row>
    <row r="304" spans="1:6" x14ac:dyDescent="0.25">
      <c r="A304" s="51" t="s">
        <v>39</v>
      </c>
      <c r="B304" s="48">
        <v>1900.6755144646586</v>
      </c>
      <c r="C304" s="48">
        <v>22090</v>
      </c>
      <c r="D304" s="48">
        <v>2702.9343871160158</v>
      </c>
      <c r="E304" s="48">
        <v>31414</v>
      </c>
      <c r="F304" s="52" t="s">
        <v>182</v>
      </c>
    </row>
    <row r="305" spans="1:6" ht="15.75" thickBot="1" x14ac:dyDescent="0.3">
      <c r="A305" s="51" t="s">
        <v>41</v>
      </c>
      <c r="B305" s="48">
        <v>0</v>
      </c>
      <c r="C305" s="48">
        <v>0</v>
      </c>
      <c r="D305" s="48">
        <v>0</v>
      </c>
      <c r="E305" s="48">
        <v>0</v>
      </c>
      <c r="F305" s="52" t="s">
        <v>42</v>
      </c>
    </row>
    <row r="306" spans="1:6" ht="15.75" thickBot="1" x14ac:dyDescent="0.3">
      <c r="A306" s="55" t="s">
        <v>80</v>
      </c>
      <c r="B306" s="57">
        <f>SUM(B292:B305)</f>
        <v>36533.675514464659</v>
      </c>
      <c r="C306" s="57">
        <f>SUM(C292:C305)</f>
        <v>82010</v>
      </c>
      <c r="D306" s="57">
        <f>SUM(D292:D305)</f>
        <v>68070.437718830202</v>
      </c>
      <c r="E306" s="57">
        <f>SUM(E292:E305)</f>
        <v>122594</v>
      </c>
      <c r="F306" s="56" t="s">
        <v>194</v>
      </c>
    </row>
    <row r="319" spans="1:6" ht="24" customHeight="1" x14ac:dyDescent="0.25"/>
  </sheetData>
  <mergeCells count="45">
    <mergeCell ref="D207:E207"/>
    <mergeCell ref="D227:E227"/>
    <mergeCell ref="D245:E245"/>
    <mergeCell ref="D269:E269"/>
    <mergeCell ref="D290:E290"/>
    <mergeCell ref="D113:E113"/>
    <mergeCell ref="D127:E127"/>
    <mergeCell ref="D149:E149"/>
    <mergeCell ref="D167:E167"/>
    <mergeCell ref="D192:E192"/>
    <mergeCell ref="D5:E5"/>
    <mergeCell ref="D26:E26"/>
    <mergeCell ref="D55:E55"/>
    <mergeCell ref="D74:E74"/>
    <mergeCell ref="D96:E96"/>
    <mergeCell ref="A290:A291"/>
    <mergeCell ref="B290:C290"/>
    <mergeCell ref="A269:A270"/>
    <mergeCell ref="B269:C269"/>
    <mergeCell ref="A227:A228"/>
    <mergeCell ref="A245:A246"/>
    <mergeCell ref="B245:C245"/>
    <mergeCell ref="A207:A208"/>
    <mergeCell ref="B207:C207"/>
    <mergeCell ref="B227:C227"/>
    <mergeCell ref="A96:A97"/>
    <mergeCell ref="A113:A114"/>
    <mergeCell ref="A192:A193"/>
    <mergeCell ref="B192:C192"/>
    <mergeCell ref="A167:A168"/>
    <mergeCell ref="B167:C167"/>
    <mergeCell ref="A127:A128"/>
    <mergeCell ref="B127:C127"/>
    <mergeCell ref="A149:A150"/>
    <mergeCell ref="B149:C149"/>
    <mergeCell ref="B113:C113"/>
    <mergeCell ref="B96:C96"/>
    <mergeCell ref="B74:C74"/>
    <mergeCell ref="A55:A56"/>
    <mergeCell ref="A74:A75"/>
    <mergeCell ref="A5:A6"/>
    <mergeCell ref="B5:C5"/>
    <mergeCell ref="A26:A27"/>
    <mergeCell ref="B26:C26"/>
    <mergeCell ref="B55:C5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20"/>
  <sheetViews>
    <sheetView rightToLeft="1" tabSelected="1" zoomScale="90" zoomScaleNormal="90" workbookViewId="0">
      <selection activeCell="H1" sqref="H1"/>
    </sheetView>
  </sheetViews>
  <sheetFormatPr defaultColWidth="9.140625" defaultRowHeight="15" x14ac:dyDescent="0.25"/>
  <cols>
    <col min="2" max="2" width="30.42578125" customWidth="1"/>
    <col min="3" max="6" width="12.7109375" customWidth="1"/>
    <col min="8" max="8" width="16.28515625" customWidth="1"/>
    <col min="10" max="10" width="23.7109375" bestFit="1" customWidth="1"/>
  </cols>
  <sheetData>
    <row r="2" spans="2:6" x14ac:dyDescent="0.25">
      <c r="B2" s="66" t="s">
        <v>107</v>
      </c>
      <c r="F2" t="s">
        <v>108</v>
      </c>
    </row>
    <row r="3" spans="2:6" ht="15.75" thickBot="1" x14ac:dyDescent="0.3">
      <c r="B3" t="s">
        <v>79</v>
      </c>
      <c r="F3" t="s">
        <v>50</v>
      </c>
    </row>
    <row r="4" spans="2:6" ht="15.75" x14ac:dyDescent="0.25">
      <c r="B4" s="130" t="s">
        <v>62</v>
      </c>
      <c r="C4" s="132">
        <v>2020</v>
      </c>
      <c r="D4" s="142"/>
      <c r="E4" s="132">
        <v>2021</v>
      </c>
      <c r="F4" s="142"/>
    </row>
    <row r="5" spans="2:6" ht="16.5" thickBot="1" x14ac:dyDescent="0.3">
      <c r="B5" s="131"/>
      <c r="C5" s="44" t="s">
        <v>73</v>
      </c>
      <c r="D5" s="60" t="s">
        <v>74</v>
      </c>
      <c r="E5" s="44" t="s">
        <v>73</v>
      </c>
      <c r="F5" s="60" t="s">
        <v>74</v>
      </c>
    </row>
    <row r="6" spans="2:6" x14ac:dyDescent="0.25">
      <c r="B6" s="47" t="s">
        <v>63</v>
      </c>
      <c r="C6" s="48">
        <v>0</v>
      </c>
      <c r="D6" s="72">
        <v>0</v>
      </c>
      <c r="E6" s="48">
        <v>0</v>
      </c>
      <c r="F6" s="72">
        <v>0</v>
      </c>
    </row>
    <row r="7" spans="2:6" x14ac:dyDescent="0.25">
      <c r="B7" s="51" t="s">
        <v>81</v>
      </c>
      <c r="C7" s="48">
        <v>0</v>
      </c>
      <c r="D7" s="72">
        <v>0</v>
      </c>
      <c r="E7" s="48">
        <v>0</v>
      </c>
      <c r="F7" s="72">
        <v>3</v>
      </c>
    </row>
    <row r="8" spans="2:6" x14ac:dyDescent="0.25">
      <c r="B8" s="47" t="s">
        <v>82</v>
      </c>
      <c r="C8" s="48">
        <v>666</v>
      </c>
      <c r="D8" s="72">
        <v>1402</v>
      </c>
      <c r="E8" s="48">
        <v>220</v>
      </c>
      <c r="F8" s="72">
        <v>467</v>
      </c>
    </row>
    <row r="9" spans="2:6" x14ac:dyDescent="0.25">
      <c r="B9" s="47" t="s">
        <v>83</v>
      </c>
      <c r="C9" s="48">
        <v>0</v>
      </c>
      <c r="D9" s="72">
        <v>0</v>
      </c>
      <c r="E9" s="48">
        <v>0</v>
      </c>
      <c r="F9" s="72">
        <v>0</v>
      </c>
    </row>
    <row r="10" spans="2:6" x14ac:dyDescent="0.25">
      <c r="B10" s="47" t="s">
        <v>84</v>
      </c>
      <c r="C10" s="48">
        <v>149</v>
      </c>
      <c r="D10" s="72">
        <v>320</v>
      </c>
      <c r="E10" s="48">
        <v>1</v>
      </c>
      <c r="F10" s="72">
        <v>13</v>
      </c>
    </row>
    <row r="11" spans="2:6" x14ac:dyDescent="0.25">
      <c r="B11" s="47" t="s">
        <v>85</v>
      </c>
      <c r="C11" s="48">
        <v>197</v>
      </c>
      <c r="D11" s="72">
        <v>563</v>
      </c>
      <c r="E11" s="48">
        <v>12</v>
      </c>
      <c r="F11" s="72">
        <v>52</v>
      </c>
    </row>
    <row r="12" spans="2:6" x14ac:dyDescent="0.25">
      <c r="B12" s="47" t="s">
        <v>99</v>
      </c>
      <c r="C12" s="48">
        <v>0</v>
      </c>
      <c r="D12" s="72">
        <v>0</v>
      </c>
      <c r="E12" s="48">
        <v>0</v>
      </c>
      <c r="F12" s="72">
        <v>0</v>
      </c>
    </row>
    <row r="13" spans="2:6" ht="15.75" thickBot="1" x14ac:dyDescent="0.3">
      <c r="B13" s="64" t="s">
        <v>98</v>
      </c>
      <c r="C13" s="48">
        <v>0</v>
      </c>
      <c r="D13" s="72">
        <v>0</v>
      </c>
      <c r="E13" s="48">
        <v>0</v>
      </c>
      <c r="F13" s="72">
        <v>0</v>
      </c>
    </row>
    <row r="14" spans="2:6" ht="16.5" thickBot="1" x14ac:dyDescent="0.3">
      <c r="B14" s="4" t="s">
        <v>64</v>
      </c>
      <c r="C14" s="62">
        <f>SUM(C6:C13)</f>
        <v>1012</v>
      </c>
      <c r="D14" s="63">
        <f>SUM(D6:D13)</f>
        <v>2285</v>
      </c>
      <c r="E14" s="62">
        <f>SUM(E7:E13)</f>
        <v>233</v>
      </c>
      <c r="F14" s="62">
        <f>SUM(F7:F13)</f>
        <v>535</v>
      </c>
    </row>
    <row r="15" spans="2:6" ht="15.75" x14ac:dyDescent="0.25">
      <c r="B15" s="5"/>
      <c r="D15" s="6"/>
      <c r="F15" s="6"/>
    </row>
    <row r="16" spans="2:6" ht="15.75" x14ac:dyDescent="0.25">
      <c r="B16" s="5"/>
      <c r="C16" s="8"/>
      <c r="D16" s="8"/>
      <c r="E16" s="8"/>
      <c r="F16" s="8"/>
    </row>
    <row r="17" spans="2:6" ht="15.75" x14ac:dyDescent="0.25">
      <c r="B17" s="5"/>
      <c r="C17" s="6"/>
      <c r="D17" s="6"/>
      <c r="E17" s="6"/>
      <c r="F17" s="6"/>
    </row>
    <row r="18" spans="2:6" ht="15.75" x14ac:dyDescent="0.25">
      <c r="B18" s="5"/>
      <c r="C18" s="6"/>
      <c r="D18" s="6"/>
      <c r="E18" s="6"/>
      <c r="F18" s="6"/>
    </row>
    <row r="21" spans="2:6" x14ac:dyDescent="0.25">
      <c r="B21" s="66" t="s">
        <v>109</v>
      </c>
      <c r="F21" t="s">
        <v>110</v>
      </c>
    </row>
    <row r="22" spans="2:6" ht="15.75" thickBot="1" x14ac:dyDescent="0.3">
      <c r="B22" t="s">
        <v>79</v>
      </c>
      <c r="F22" t="s">
        <v>50</v>
      </c>
    </row>
    <row r="23" spans="2:6" ht="15.75" x14ac:dyDescent="0.25">
      <c r="B23" s="130" t="s">
        <v>62</v>
      </c>
      <c r="C23" s="132">
        <v>2020</v>
      </c>
      <c r="D23" s="142"/>
      <c r="E23" s="132">
        <v>2021</v>
      </c>
      <c r="F23" s="142"/>
    </row>
    <row r="24" spans="2:6" ht="16.5" thickBot="1" x14ac:dyDescent="0.3">
      <c r="B24" s="131"/>
      <c r="C24" s="44" t="s">
        <v>73</v>
      </c>
      <c r="D24" s="60" t="s">
        <v>74</v>
      </c>
      <c r="E24" s="44" t="s">
        <v>73</v>
      </c>
      <c r="F24" s="60" t="s">
        <v>74</v>
      </c>
    </row>
    <row r="25" spans="2:6" x14ac:dyDescent="0.25">
      <c r="B25" s="47" t="s">
        <v>65</v>
      </c>
      <c r="C25" s="48">
        <v>1956</v>
      </c>
      <c r="D25" s="72">
        <v>425</v>
      </c>
      <c r="E25" s="48">
        <v>79</v>
      </c>
      <c r="F25" s="72">
        <v>31</v>
      </c>
    </row>
    <row r="26" spans="2:6" x14ac:dyDescent="0.25">
      <c r="B26" s="47" t="s">
        <v>66</v>
      </c>
      <c r="C26" s="48">
        <v>17399</v>
      </c>
      <c r="D26" s="72">
        <v>49385</v>
      </c>
      <c r="E26" s="48">
        <v>17925</v>
      </c>
      <c r="F26" s="72">
        <v>50861</v>
      </c>
    </row>
    <row r="27" spans="2:6" x14ac:dyDescent="0.25">
      <c r="B27" s="51" t="s">
        <v>67</v>
      </c>
      <c r="C27" s="48">
        <v>4608</v>
      </c>
      <c r="D27" s="72">
        <v>12265</v>
      </c>
      <c r="E27" s="48">
        <v>7167</v>
      </c>
      <c r="F27" s="72">
        <v>19454</v>
      </c>
    </row>
    <row r="28" spans="2:6" x14ac:dyDescent="0.25">
      <c r="B28" s="47" t="s">
        <v>68</v>
      </c>
      <c r="C28" s="48">
        <v>1683</v>
      </c>
      <c r="D28" s="72">
        <v>2242</v>
      </c>
      <c r="E28" s="48">
        <f>C28/D28*F28</f>
        <v>1393.2417484388936</v>
      </c>
      <c r="F28" s="72">
        <v>1856</v>
      </c>
    </row>
    <row r="29" spans="2:6" x14ac:dyDescent="0.25">
      <c r="B29" s="47" t="s">
        <v>69</v>
      </c>
      <c r="C29" s="48">
        <v>8892</v>
      </c>
      <c r="D29" s="72">
        <v>71414</v>
      </c>
      <c r="E29" s="48">
        <v>7133</v>
      </c>
      <c r="F29" s="72">
        <v>53615</v>
      </c>
    </row>
    <row r="30" spans="2:6" x14ac:dyDescent="0.25">
      <c r="B30" s="47" t="s">
        <v>70</v>
      </c>
      <c r="C30" s="48">
        <v>964</v>
      </c>
      <c r="D30" s="72">
        <v>4378</v>
      </c>
      <c r="E30" s="48">
        <v>1371</v>
      </c>
      <c r="F30" s="72">
        <v>7078</v>
      </c>
    </row>
    <row r="31" spans="2:6" ht="15.75" thickBot="1" x14ac:dyDescent="0.3">
      <c r="B31" s="53" t="s">
        <v>71</v>
      </c>
      <c r="C31" s="48">
        <v>3</v>
      </c>
      <c r="D31" s="72">
        <v>155</v>
      </c>
      <c r="E31" s="48">
        <v>4</v>
      </c>
      <c r="F31" s="72">
        <v>76</v>
      </c>
    </row>
    <row r="32" spans="2:6" ht="16.5" thickBot="1" x14ac:dyDescent="0.3">
      <c r="B32" s="4" t="s">
        <v>64</v>
      </c>
      <c r="C32" s="62">
        <f>SUM(C25:C31)</f>
        <v>35505</v>
      </c>
      <c r="D32" s="63">
        <f>SUM(D25:D31)</f>
        <v>140264</v>
      </c>
      <c r="E32" s="62">
        <f>SUM(E25:E31)</f>
        <v>35072.241748438893</v>
      </c>
      <c r="F32" s="63">
        <f>SUM(F25:F31)</f>
        <v>132971</v>
      </c>
    </row>
    <row r="33" spans="2:6" x14ac:dyDescent="0.25">
      <c r="C33" s="40"/>
      <c r="D33" s="40"/>
      <c r="E33" s="40"/>
      <c r="F33" s="40"/>
    </row>
    <row r="35" spans="2:6" x14ac:dyDescent="0.25">
      <c r="B35" s="66" t="s">
        <v>111</v>
      </c>
      <c r="F35" t="s">
        <v>112</v>
      </c>
    </row>
    <row r="36" spans="2:6" ht="15.75" thickBot="1" x14ac:dyDescent="0.3">
      <c r="B36" t="s">
        <v>79</v>
      </c>
      <c r="F36" t="s">
        <v>50</v>
      </c>
    </row>
    <row r="37" spans="2:6" ht="15.75" x14ac:dyDescent="0.25">
      <c r="B37" s="130" t="s">
        <v>62</v>
      </c>
      <c r="C37" s="132">
        <v>2020</v>
      </c>
      <c r="D37" s="142"/>
      <c r="E37" s="132">
        <v>2021</v>
      </c>
      <c r="F37" s="142"/>
    </row>
    <row r="38" spans="2:6" ht="16.5" thickBot="1" x14ac:dyDescent="0.3">
      <c r="B38" s="131"/>
      <c r="C38" s="44" t="s">
        <v>73</v>
      </c>
      <c r="D38" s="60" t="s">
        <v>74</v>
      </c>
      <c r="E38" s="44" t="s">
        <v>73</v>
      </c>
      <c r="F38" s="60" t="s">
        <v>74</v>
      </c>
    </row>
    <row r="39" spans="2:6" x14ac:dyDescent="0.25">
      <c r="B39" s="47" t="s">
        <v>81</v>
      </c>
      <c r="C39" s="48">
        <v>10</v>
      </c>
      <c r="D39" s="72">
        <v>8</v>
      </c>
      <c r="E39" s="48">
        <v>39</v>
      </c>
      <c r="F39" s="72">
        <v>170</v>
      </c>
    </row>
    <row r="40" spans="2:6" x14ac:dyDescent="0.25">
      <c r="B40" s="47" t="s">
        <v>82</v>
      </c>
      <c r="C40" s="48">
        <v>539</v>
      </c>
      <c r="D40" s="72">
        <v>1598</v>
      </c>
      <c r="E40" s="48">
        <v>524</v>
      </c>
      <c r="F40" s="72">
        <v>1066</v>
      </c>
    </row>
    <row r="41" spans="2:6" x14ac:dyDescent="0.25">
      <c r="B41" s="51" t="s">
        <v>83</v>
      </c>
      <c r="C41" s="48">
        <v>0</v>
      </c>
      <c r="D41" s="72">
        <v>0</v>
      </c>
      <c r="E41" s="48">
        <v>1835</v>
      </c>
      <c r="F41" s="72">
        <v>3336</v>
      </c>
    </row>
    <row r="42" spans="2:6" x14ac:dyDescent="0.25">
      <c r="B42" s="47" t="s">
        <v>84</v>
      </c>
      <c r="C42" s="48">
        <v>5891</v>
      </c>
      <c r="D42" s="72">
        <v>12804</v>
      </c>
      <c r="E42" s="48">
        <v>0</v>
      </c>
      <c r="F42" s="72">
        <v>0</v>
      </c>
    </row>
    <row r="43" spans="2:6" x14ac:dyDescent="0.25">
      <c r="B43" s="47" t="s">
        <v>85</v>
      </c>
      <c r="C43" s="48">
        <v>39</v>
      </c>
      <c r="D43" s="72">
        <v>108</v>
      </c>
      <c r="E43" s="48">
        <v>25</v>
      </c>
      <c r="F43" s="72">
        <v>72</v>
      </c>
    </row>
    <row r="44" spans="2:6" x14ac:dyDescent="0.25">
      <c r="B44" s="47" t="s">
        <v>86</v>
      </c>
      <c r="C44" s="48">
        <v>2799</v>
      </c>
      <c r="D44" s="72">
        <v>6734</v>
      </c>
      <c r="E44" s="48">
        <v>620</v>
      </c>
      <c r="F44" s="72">
        <v>1964</v>
      </c>
    </row>
    <row r="45" spans="2:6" ht="15.75" thickBot="1" x14ac:dyDescent="0.3">
      <c r="B45" s="47" t="s">
        <v>87</v>
      </c>
      <c r="C45" s="48">
        <v>15689</v>
      </c>
      <c r="D45" s="72">
        <v>54488</v>
      </c>
      <c r="E45" s="48">
        <v>9914</v>
      </c>
      <c r="F45" s="72">
        <v>37169</v>
      </c>
    </row>
    <row r="46" spans="2:6" ht="16.5" thickBot="1" x14ac:dyDescent="0.3">
      <c r="B46" s="4" t="s">
        <v>64</v>
      </c>
      <c r="C46" s="61">
        <f>SUM(C39:C45)</f>
        <v>24967</v>
      </c>
      <c r="D46" s="65">
        <f>SUM(D39:D45)</f>
        <v>75740</v>
      </c>
      <c r="E46" s="61">
        <f>SUM(E39:E45)</f>
        <v>12957</v>
      </c>
      <c r="F46" s="61">
        <f>SUM(F39:F45)</f>
        <v>43777</v>
      </c>
    </row>
    <row r="47" spans="2:6" x14ac:dyDescent="0.25">
      <c r="C47" s="40"/>
      <c r="D47" s="40"/>
      <c r="E47" s="40"/>
      <c r="F47" s="40"/>
    </row>
    <row r="51" spans="2:6" x14ac:dyDescent="0.25">
      <c r="B51" s="66" t="s">
        <v>113</v>
      </c>
      <c r="F51" t="s">
        <v>114</v>
      </c>
    </row>
    <row r="52" spans="2:6" ht="15.75" thickBot="1" x14ac:dyDescent="0.3">
      <c r="B52" t="s">
        <v>79</v>
      </c>
      <c r="F52" t="s">
        <v>50</v>
      </c>
    </row>
    <row r="53" spans="2:6" ht="15.75" x14ac:dyDescent="0.25">
      <c r="B53" s="130" t="s">
        <v>62</v>
      </c>
      <c r="C53" s="132">
        <v>2020</v>
      </c>
      <c r="D53" s="142"/>
      <c r="E53" s="132">
        <v>2021</v>
      </c>
      <c r="F53" s="142"/>
    </row>
    <row r="54" spans="2:6" ht="16.5" thickBot="1" x14ac:dyDescent="0.3">
      <c r="B54" s="131"/>
      <c r="C54" s="44" t="s">
        <v>73</v>
      </c>
      <c r="D54" s="60" t="s">
        <v>74</v>
      </c>
      <c r="E54" s="44" t="s">
        <v>73</v>
      </c>
      <c r="F54" s="60" t="s">
        <v>74</v>
      </c>
    </row>
    <row r="55" spans="2:6" x14ac:dyDescent="0.25">
      <c r="B55" s="47" t="s">
        <v>81</v>
      </c>
      <c r="C55" s="48">
        <v>2140</v>
      </c>
      <c r="D55" s="72">
        <v>13146</v>
      </c>
      <c r="E55" s="48">
        <v>4904</v>
      </c>
      <c r="F55" s="72">
        <v>62285</v>
      </c>
    </row>
    <row r="56" spans="2:6" x14ac:dyDescent="0.25">
      <c r="B56" s="47" t="s">
        <v>82</v>
      </c>
      <c r="C56" s="48">
        <v>6371</v>
      </c>
      <c r="D56" s="72">
        <v>49698</v>
      </c>
      <c r="E56" s="48">
        <v>6768</v>
      </c>
      <c r="F56" s="72">
        <v>37090</v>
      </c>
    </row>
    <row r="57" spans="2:6" x14ac:dyDescent="0.25">
      <c r="B57" s="51" t="s">
        <v>83</v>
      </c>
      <c r="C57" s="48">
        <v>23</v>
      </c>
      <c r="D57" s="72">
        <v>204</v>
      </c>
      <c r="E57" s="48">
        <v>1</v>
      </c>
      <c r="F57" s="72">
        <v>10</v>
      </c>
    </row>
    <row r="58" spans="2:6" x14ac:dyDescent="0.25">
      <c r="B58" s="47" t="s">
        <v>84</v>
      </c>
      <c r="C58" s="48">
        <v>16</v>
      </c>
      <c r="D58" s="72">
        <v>111</v>
      </c>
      <c r="E58" s="48">
        <v>36</v>
      </c>
      <c r="F58" s="72">
        <v>256</v>
      </c>
    </row>
    <row r="59" spans="2:6" x14ac:dyDescent="0.25">
      <c r="B59" s="47" t="s">
        <v>85</v>
      </c>
      <c r="C59" s="48">
        <v>384</v>
      </c>
      <c r="D59" s="72">
        <v>3693</v>
      </c>
      <c r="E59" s="48">
        <v>397</v>
      </c>
      <c r="F59" s="72">
        <v>4247</v>
      </c>
    </row>
    <row r="60" spans="2:6" x14ac:dyDescent="0.25">
      <c r="B60" s="47" t="s">
        <v>86</v>
      </c>
      <c r="C60" s="48">
        <v>3414</v>
      </c>
      <c r="D60" s="72">
        <v>25637</v>
      </c>
      <c r="E60" s="48">
        <v>3933</v>
      </c>
      <c r="F60" s="72">
        <v>34433</v>
      </c>
    </row>
    <row r="61" spans="2:6" ht="15.75" thickBot="1" x14ac:dyDescent="0.3">
      <c r="B61" s="47" t="s">
        <v>87</v>
      </c>
      <c r="C61" s="48">
        <v>6555</v>
      </c>
      <c r="D61" s="72">
        <v>52330</v>
      </c>
      <c r="E61" s="48">
        <v>11097</v>
      </c>
      <c r="F61" s="72">
        <v>81746</v>
      </c>
    </row>
    <row r="62" spans="2:6" ht="16.5" thickBot="1" x14ac:dyDescent="0.3">
      <c r="B62" s="4" t="s">
        <v>64</v>
      </c>
      <c r="C62" s="61">
        <f>SUM(C55:C61)</f>
        <v>18903</v>
      </c>
      <c r="D62" s="65">
        <f>SUM(D55:D61)</f>
        <v>144819</v>
      </c>
      <c r="E62" s="61">
        <f>SUM(E55:E61)</f>
        <v>27136</v>
      </c>
      <c r="F62" s="65">
        <f>SUM(F55:F61)</f>
        <v>220067</v>
      </c>
    </row>
    <row r="63" spans="2:6" x14ac:dyDescent="0.25">
      <c r="C63" s="67"/>
      <c r="D63" s="40"/>
      <c r="E63" s="67"/>
      <c r="F63" s="40"/>
    </row>
    <row r="64" spans="2:6" x14ac:dyDescent="0.25">
      <c r="C64" s="67"/>
      <c r="E64" s="67"/>
    </row>
    <row r="65" spans="2:8" x14ac:dyDescent="0.25">
      <c r="C65" s="40"/>
      <c r="E65" s="40"/>
    </row>
    <row r="66" spans="2:8" x14ac:dyDescent="0.25">
      <c r="C66" s="3"/>
      <c r="E66" s="3"/>
    </row>
    <row r="68" spans="2:8" s="36" customFormat="1" x14ac:dyDescent="0.25">
      <c r="B68" s="66" t="s">
        <v>115</v>
      </c>
      <c r="C68"/>
      <c r="D68"/>
      <c r="E68"/>
      <c r="F68" t="s">
        <v>116</v>
      </c>
    </row>
    <row r="69" spans="2:8" s="36" customFormat="1" ht="15.75" thickBot="1" x14ac:dyDescent="0.3">
      <c r="B69" t="s">
        <v>79</v>
      </c>
      <c r="C69"/>
      <c r="D69"/>
      <c r="E69"/>
      <c r="F69" t="s">
        <v>50</v>
      </c>
    </row>
    <row r="70" spans="2:8" s="36" customFormat="1" ht="15.75" x14ac:dyDescent="0.25">
      <c r="B70" s="130" t="s">
        <v>62</v>
      </c>
      <c r="C70" s="132">
        <v>2020</v>
      </c>
      <c r="D70" s="142"/>
      <c r="E70" s="132">
        <v>2021</v>
      </c>
      <c r="F70" s="142"/>
    </row>
    <row r="71" spans="2:8" s="36" customFormat="1" ht="16.5" thickBot="1" x14ac:dyDescent="0.3">
      <c r="B71" s="131"/>
      <c r="C71" s="44" t="s">
        <v>73</v>
      </c>
      <c r="D71" s="60" t="s">
        <v>74</v>
      </c>
      <c r="E71" s="44" t="s">
        <v>73</v>
      </c>
      <c r="F71" s="60" t="s">
        <v>74</v>
      </c>
    </row>
    <row r="72" spans="2:8" s="36" customFormat="1" x14ac:dyDescent="0.25">
      <c r="B72" s="47" t="s">
        <v>65</v>
      </c>
      <c r="C72" s="48">
        <v>1934</v>
      </c>
      <c r="D72" s="72">
        <v>4713</v>
      </c>
      <c r="E72" s="48">
        <v>0</v>
      </c>
      <c r="F72" s="72">
        <v>0</v>
      </c>
    </row>
    <row r="73" spans="2:8" s="36" customFormat="1" x14ac:dyDescent="0.25">
      <c r="B73" s="47" t="s">
        <v>66</v>
      </c>
      <c r="C73" s="48">
        <v>100</v>
      </c>
      <c r="D73" s="72">
        <v>559</v>
      </c>
      <c r="E73" s="48">
        <v>89</v>
      </c>
      <c r="F73" s="72">
        <v>709</v>
      </c>
      <c r="H73" s="42"/>
    </row>
    <row r="74" spans="2:8" s="36" customFormat="1" x14ac:dyDescent="0.25">
      <c r="B74" s="51" t="s">
        <v>72</v>
      </c>
      <c r="C74" s="48">
        <v>479</v>
      </c>
      <c r="D74" s="72">
        <v>10148</v>
      </c>
      <c r="E74" s="48">
        <v>159</v>
      </c>
      <c r="F74" s="72">
        <v>3527</v>
      </c>
      <c r="H74" s="42"/>
    </row>
    <row r="75" spans="2:8" s="36" customFormat="1" x14ac:dyDescent="0.25">
      <c r="B75" s="47" t="s">
        <v>68</v>
      </c>
      <c r="C75" s="48">
        <v>0</v>
      </c>
      <c r="D75" s="72">
        <v>0</v>
      </c>
      <c r="E75" s="48">
        <v>0</v>
      </c>
      <c r="F75" s="72">
        <v>0</v>
      </c>
    </row>
    <row r="76" spans="2:8" s="36" customFormat="1" x14ac:dyDescent="0.25">
      <c r="B76" s="47" t="s">
        <v>69</v>
      </c>
      <c r="C76" s="48">
        <v>74</v>
      </c>
      <c r="D76" s="72">
        <v>1503</v>
      </c>
      <c r="E76" s="48">
        <v>89</v>
      </c>
      <c r="F76" s="72">
        <v>2229</v>
      </c>
      <c r="H76" s="42"/>
    </row>
    <row r="77" spans="2:8" s="36" customFormat="1" x14ac:dyDescent="0.25">
      <c r="B77" s="47" t="s">
        <v>70</v>
      </c>
      <c r="C77" s="48">
        <v>1955</v>
      </c>
      <c r="D77" s="72">
        <v>11211</v>
      </c>
      <c r="E77" s="48">
        <v>2479</v>
      </c>
      <c r="F77" s="72">
        <v>23142</v>
      </c>
    </row>
    <row r="78" spans="2:8" s="36" customFormat="1" ht="15.75" thickBot="1" x14ac:dyDescent="0.3">
      <c r="B78" s="47" t="s">
        <v>71</v>
      </c>
      <c r="C78" s="48">
        <v>67</v>
      </c>
      <c r="D78" s="72">
        <v>2290</v>
      </c>
      <c r="E78" s="48">
        <v>0</v>
      </c>
      <c r="F78" s="72">
        <v>0</v>
      </c>
    </row>
    <row r="79" spans="2:8" s="36" customFormat="1" ht="16.5" thickBot="1" x14ac:dyDescent="0.3">
      <c r="B79" s="4" t="s">
        <v>64</v>
      </c>
      <c r="C79" s="65">
        <f>SUM(C72:C78)</f>
        <v>4609</v>
      </c>
      <c r="D79" s="65">
        <f>SUM(D72:D78)</f>
        <v>30424</v>
      </c>
      <c r="E79" s="65">
        <f>SUM(E72:E78)</f>
        <v>2816</v>
      </c>
      <c r="F79" s="65">
        <f>SUM(F72:F78)</f>
        <v>29607</v>
      </c>
    </row>
    <row r="80" spans="2:8" s="36" customFormat="1" ht="15.75" x14ac:dyDescent="0.25">
      <c r="B80" s="37"/>
      <c r="C80" s="42"/>
      <c r="D80" s="38"/>
      <c r="E80" s="42"/>
      <c r="F80" s="38"/>
    </row>
    <row r="81" spans="2:6" s="36" customFormat="1" ht="15.75" x14ac:dyDescent="0.25">
      <c r="B81" s="37"/>
      <c r="C81" s="38"/>
      <c r="D81" s="38"/>
      <c r="E81" s="38"/>
      <c r="F81" s="38"/>
    </row>
    <row r="82" spans="2:6" s="36" customFormat="1" ht="15.75" x14ac:dyDescent="0.25">
      <c r="B82" s="37"/>
      <c r="C82" s="37"/>
      <c r="D82" s="37"/>
      <c r="E82" s="37"/>
      <c r="F82" s="37"/>
    </row>
    <row r="83" spans="2:6" ht="15.75" x14ac:dyDescent="0.25">
      <c r="B83" s="5"/>
      <c r="C83" s="6"/>
      <c r="D83" s="6"/>
      <c r="E83" s="6"/>
      <c r="F83" s="6"/>
    </row>
    <row r="84" spans="2:6" x14ac:dyDescent="0.25">
      <c r="B84" s="66" t="s">
        <v>117</v>
      </c>
      <c r="F84" t="s">
        <v>118</v>
      </c>
    </row>
    <row r="85" spans="2:6" ht="15.75" thickBot="1" x14ac:dyDescent="0.3">
      <c r="B85" t="s">
        <v>79</v>
      </c>
      <c r="F85" t="s">
        <v>50</v>
      </c>
    </row>
    <row r="86" spans="2:6" ht="15.75" x14ac:dyDescent="0.25">
      <c r="B86" s="130" t="s">
        <v>62</v>
      </c>
      <c r="C86" s="132">
        <v>2020</v>
      </c>
      <c r="D86" s="142"/>
      <c r="E86" s="132">
        <v>2021</v>
      </c>
      <c r="F86" s="142"/>
    </row>
    <row r="87" spans="2:6" ht="16.5" thickBot="1" x14ac:dyDescent="0.3">
      <c r="B87" s="131"/>
      <c r="C87" s="44" t="s">
        <v>73</v>
      </c>
      <c r="D87" s="60" t="s">
        <v>74</v>
      </c>
      <c r="E87" s="44" t="s">
        <v>73</v>
      </c>
      <c r="F87" s="60" t="s">
        <v>74</v>
      </c>
    </row>
    <row r="88" spans="2:6" x14ac:dyDescent="0.25">
      <c r="B88" s="47" t="s">
        <v>81</v>
      </c>
      <c r="C88" s="48">
        <v>0</v>
      </c>
      <c r="D88" s="72">
        <v>0</v>
      </c>
      <c r="E88" s="48">
        <v>0</v>
      </c>
      <c r="F88" s="72">
        <v>0</v>
      </c>
    </row>
    <row r="89" spans="2:6" x14ac:dyDescent="0.25">
      <c r="B89" s="47" t="s">
        <v>82</v>
      </c>
      <c r="C89" s="48">
        <v>0</v>
      </c>
      <c r="D89" s="72">
        <v>0</v>
      </c>
      <c r="E89" s="48">
        <v>0</v>
      </c>
      <c r="F89" s="72">
        <v>0</v>
      </c>
    </row>
    <row r="90" spans="2:6" x14ac:dyDescent="0.25">
      <c r="B90" s="51" t="s">
        <v>83</v>
      </c>
      <c r="C90" s="48">
        <v>0</v>
      </c>
      <c r="D90" s="72">
        <v>0</v>
      </c>
      <c r="E90" s="48">
        <v>0</v>
      </c>
      <c r="F90" s="72">
        <v>0</v>
      </c>
    </row>
    <row r="91" spans="2:6" x14ac:dyDescent="0.25">
      <c r="B91" s="47" t="s">
        <v>84</v>
      </c>
      <c r="C91" s="48">
        <v>2</v>
      </c>
      <c r="D91" s="72">
        <v>2</v>
      </c>
      <c r="E91" s="48">
        <v>0</v>
      </c>
      <c r="F91" s="72">
        <v>0</v>
      </c>
    </row>
    <row r="92" spans="2:6" x14ac:dyDescent="0.25">
      <c r="B92" s="47" t="s">
        <v>85</v>
      </c>
      <c r="C92" s="48">
        <v>0</v>
      </c>
      <c r="D92" s="72">
        <v>0</v>
      </c>
      <c r="E92" s="48">
        <v>0</v>
      </c>
      <c r="F92" s="72">
        <v>0</v>
      </c>
    </row>
    <row r="93" spans="2:6" x14ac:dyDescent="0.25">
      <c r="B93" s="47" t="s">
        <v>86</v>
      </c>
      <c r="C93" s="48">
        <v>0</v>
      </c>
      <c r="D93" s="72">
        <v>0</v>
      </c>
      <c r="E93" s="48">
        <v>0</v>
      </c>
      <c r="F93" s="72">
        <v>0</v>
      </c>
    </row>
    <row r="94" spans="2:6" ht="15.75" thickBot="1" x14ac:dyDescent="0.3">
      <c r="B94" s="47" t="s">
        <v>87</v>
      </c>
      <c r="C94" s="48">
        <v>0</v>
      </c>
      <c r="D94" s="72">
        <v>0</v>
      </c>
      <c r="E94" s="48">
        <v>0</v>
      </c>
      <c r="F94" s="72">
        <v>0</v>
      </c>
    </row>
    <row r="95" spans="2:6" ht="16.5" thickBot="1" x14ac:dyDescent="0.3">
      <c r="B95" s="4" t="s">
        <v>64</v>
      </c>
      <c r="C95" s="65">
        <f>SUM(C88:C94)</f>
        <v>2</v>
      </c>
      <c r="D95" s="65">
        <f>SUM(D88:D94)</f>
        <v>2</v>
      </c>
      <c r="E95" s="65">
        <v>0</v>
      </c>
      <c r="F95" s="65">
        <v>0</v>
      </c>
    </row>
    <row r="96" spans="2:6" ht="15.75" x14ac:dyDescent="0.25">
      <c r="B96" s="5"/>
      <c r="C96" s="6"/>
      <c r="D96" s="6"/>
      <c r="E96" s="6"/>
      <c r="F96" s="6"/>
    </row>
    <row r="97" spans="2:6" ht="15.75" x14ac:dyDescent="0.25">
      <c r="B97" s="5"/>
      <c r="C97" s="6"/>
      <c r="D97" s="6"/>
      <c r="E97" s="6"/>
      <c r="F97" s="6"/>
    </row>
    <row r="98" spans="2:6" ht="15.75" x14ac:dyDescent="0.25">
      <c r="B98" s="5"/>
      <c r="C98" s="6"/>
      <c r="D98" s="6"/>
      <c r="E98" s="6"/>
      <c r="F98" s="6"/>
    </row>
    <row r="99" spans="2:6" x14ac:dyDescent="0.25">
      <c r="B99" s="66" t="s">
        <v>119</v>
      </c>
      <c r="F99" t="s">
        <v>120</v>
      </c>
    </row>
    <row r="100" spans="2:6" ht="15.75" thickBot="1" x14ac:dyDescent="0.3">
      <c r="B100" t="s">
        <v>79</v>
      </c>
      <c r="F100" t="s">
        <v>50</v>
      </c>
    </row>
    <row r="101" spans="2:6" ht="15.75" x14ac:dyDescent="0.25">
      <c r="B101" s="130" t="s">
        <v>62</v>
      </c>
      <c r="C101" s="132">
        <v>2020</v>
      </c>
      <c r="D101" s="142"/>
      <c r="E101" s="132">
        <v>2021</v>
      </c>
      <c r="F101" s="142"/>
    </row>
    <row r="102" spans="2:6" ht="16.5" thickBot="1" x14ac:dyDescent="0.3">
      <c r="B102" s="131"/>
      <c r="C102" s="44" t="s">
        <v>73</v>
      </c>
      <c r="D102" s="60" t="s">
        <v>74</v>
      </c>
      <c r="E102" s="44" t="s">
        <v>73</v>
      </c>
      <c r="F102" s="60" t="s">
        <v>74</v>
      </c>
    </row>
    <row r="103" spans="2:6" x14ac:dyDescent="0.25">
      <c r="B103" s="47" t="s">
        <v>65</v>
      </c>
      <c r="C103" s="48">
        <v>188.68341708542712</v>
      </c>
      <c r="D103" s="72">
        <v>756</v>
      </c>
      <c r="E103" s="48">
        <f>C103/D103*F103</f>
        <v>201.41206030150752</v>
      </c>
      <c r="F103" s="72">
        <v>807</v>
      </c>
    </row>
    <row r="104" spans="2:6" x14ac:dyDescent="0.25">
      <c r="B104" s="47" t="s">
        <v>66</v>
      </c>
      <c r="C104" s="48">
        <v>39</v>
      </c>
      <c r="D104" s="72">
        <v>25</v>
      </c>
      <c r="E104" s="48">
        <v>309</v>
      </c>
      <c r="F104" s="72">
        <v>261</v>
      </c>
    </row>
    <row r="105" spans="2:6" x14ac:dyDescent="0.25">
      <c r="B105" s="51" t="s">
        <v>72</v>
      </c>
      <c r="C105" s="48">
        <v>29</v>
      </c>
      <c r="D105" s="72">
        <v>38</v>
      </c>
      <c r="E105" s="48">
        <v>0</v>
      </c>
      <c r="F105" s="72">
        <v>0</v>
      </c>
    </row>
    <row r="106" spans="2:6" x14ac:dyDescent="0.25">
      <c r="B106" s="47" t="s">
        <v>68</v>
      </c>
      <c r="C106" s="48">
        <v>0</v>
      </c>
      <c r="D106" s="72">
        <v>0</v>
      </c>
      <c r="E106" s="48">
        <v>0</v>
      </c>
      <c r="F106" s="72">
        <v>0</v>
      </c>
    </row>
    <row r="107" spans="2:6" x14ac:dyDescent="0.25">
      <c r="B107" s="47" t="s">
        <v>69</v>
      </c>
      <c r="C107" s="48">
        <v>4</v>
      </c>
      <c r="D107" s="72">
        <v>95</v>
      </c>
      <c r="E107" s="48">
        <v>16</v>
      </c>
      <c r="F107" s="72">
        <v>252</v>
      </c>
    </row>
    <row r="108" spans="2:6" x14ac:dyDescent="0.25">
      <c r="B108" s="47" t="s">
        <v>70</v>
      </c>
      <c r="C108" s="48">
        <v>0</v>
      </c>
      <c r="D108" s="72">
        <v>1</v>
      </c>
      <c r="E108" s="48">
        <v>0</v>
      </c>
      <c r="F108" s="72">
        <v>0</v>
      </c>
    </row>
    <row r="109" spans="2:6" ht="15.75" thickBot="1" x14ac:dyDescent="0.3">
      <c r="B109" s="47" t="s">
        <v>71</v>
      </c>
      <c r="C109" s="48">
        <v>1</v>
      </c>
      <c r="D109" s="72">
        <v>31</v>
      </c>
      <c r="E109" s="48">
        <v>1</v>
      </c>
      <c r="F109" s="72">
        <v>5</v>
      </c>
    </row>
    <row r="110" spans="2:6" ht="16.5" thickBot="1" x14ac:dyDescent="0.3">
      <c r="B110" s="4" t="s">
        <v>64</v>
      </c>
      <c r="C110" s="65">
        <f>SUM(C103:C109)</f>
        <v>261.6834170854271</v>
      </c>
      <c r="D110" s="65">
        <f>SUM(D103:D109)</f>
        <v>946</v>
      </c>
      <c r="E110" s="65">
        <f>SUM(E103:E109)</f>
        <v>527.41206030150749</v>
      </c>
      <c r="F110" s="65">
        <f>SUM(F103:F109)</f>
        <v>1325</v>
      </c>
    </row>
    <row r="111" spans="2:6" ht="15.75" x14ac:dyDescent="0.25">
      <c r="B111" s="5"/>
      <c r="C111" s="6"/>
      <c r="D111" s="6"/>
      <c r="E111" s="6"/>
      <c r="F111" s="6"/>
    </row>
    <row r="112" spans="2:6" ht="15.75" x14ac:dyDescent="0.25">
      <c r="B112" s="5"/>
      <c r="C112" s="6"/>
      <c r="D112" s="6"/>
      <c r="E112" s="6"/>
      <c r="F112" s="6"/>
    </row>
    <row r="113" spans="2:6" x14ac:dyDescent="0.25">
      <c r="B113" s="66" t="s">
        <v>121</v>
      </c>
      <c r="F113" t="s">
        <v>122</v>
      </c>
    </row>
    <row r="114" spans="2:6" ht="15.75" thickBot="1" x14ac:dyDescent="0.3">
      <c r="B114" t="s">
        <v>79</v>
      </c>
      <c r="F114" t="s">
        <v>50</v>
      </c>
    </row>
    <row r="115" spans="2:6" ht="15.75" x14ac:dyDescent="0.25">
      <c r="B115" s="130" t="s">
        <v>62</v>
      </c>
      <c r="C115" s="132">
        <v>2020</v>
      </c>
      <c r="D115" s="142"/>
      <c r="E115" s="132">
        <v>2021</v>
      </c>
      <c r="F115" s="142"/>
    </row>
    <row r="116" spans="2:6" ht="16.5" thickBot="1" x14ac:dyDescent="0.3">
      <c r="B116" s="131"/>
      <c r="C116" s="44" t="s">
        <v>73</v>
      </c>
      <c r="D116" s="60" t="s">
        <v>74</v>
      </c>
      <c r="E116" s="44" t="s">
        <v>73</v>
      </c>
      <c r="F116" s="60" t="s">
        <v>74</v>
      </c>
    </row>
    <row r="117" spans="2:6" ht="15" customHeight="1" x14ac:dyDescent="0.25">
      <c r="B117" s="47" t="s">
        <v>81</v>
      </c>
      <c r="C117" s="48">
        <v>1887</v>
      </c>
      <c r="D117" s="72">
        <v>792</v>
      </c>
      <c r="E117" s="48">
        <v>964</v>
      </c>
      <c r="F117" s="72">
        <v>393</v>
      </c>
    </row>
    <row r="118" spans="2:6" ht="15" customHeight="1" x14ac:dyDescent="0.25">
      <c r="B118" s="47" t="s">
        <v>66</v>
      </c>
      <c r="C118" s="48">
        <v>7088</v>
      </c>
      <c r="D118" s="72">
        <v>10030</v>
      </c>
      <c r="E118" s="48">
        <v>3863</v>
      </c>
      <c r="F118" s="72">
        <v>12396</v>
      </c>
    </row>
    <row r="119" spans="2:6" ht="15" customHeight="1" x14ac:dyDescent="0.25">
      <c r="B119" s="51" t="s">
        <v>83</v>
      </c>
      <c r="C119" s="48">
        <v>0</v>
      </c>
      <c r="D119" s="72">
        <v>0</v>
      </c>
      <c r="E119" s="48">
        <v>0</v>
      </c>
      <c r="F119" s="72">
        <v>0</v>
      </c>
    </row>
    <row r="120" spans="2:6" ht="15" customHeight="1" x14ac:dyDescent="0.25">
      <c r="B120" s="47" t="s">
        <v>84</v>
      </c>
      <c r="C120" s="48">
        <v>3475</v>
      </c>
      <c r="D120" s="72">
        <v>5747</v>
      </c>
      <c r="E120" s="48">
        <v>2179</v>
      </c>
      <c r="F120" s="72">
        <v>5394</v>
      </c>
    </row>
    <row r="121" spans="2:6" ht="15" customHeight="1" x14ac:dyDescent="0.25">
      <c r="B121" s="47" t="s">
        <v>68</v>
      </c>
      <c r="C121" s="48">
        <v>1</v>
      </c>
      <c r="D121" s="72">
        <v>3</v>
      </c>
      <c r="E121" s="48">
        <v>4</v>
      </c>
      <c r="F121" s="72">
        <v>41</v>
      </c>
    </row>
    <row r="122" spans="2:6" ht="15" customHeight="1" x14ac:dyDescent="0.25">
      <c r="B122" s="47" t="s">
        <v>86</v>
      </c>
      <c r="C122" s="48">
        <v>899</v>
      </c>
      <c r="D122" s="72">
        <v>2599</v>
      </c>
      <c r="E122" s="48">
        <v>447</v>
      </c>
      <c r="F122" s="72">
        <v>1114</v>
      </c>
    </row>
    <row r="123" spans="2:6" ht="15" customHeight="1" thickBot="1" x14ac:dyDescent="0.3">
      <c r="B123" s="47" t="s">
        <v>87</v>
      </c>
      <c r="C123" s="48">
        <v>14484</v>
      </c>
      <c r="D123" s="72">
        <v>62373</v>
      </c>
      <c r="E123" s="48">
        <v>13188</v>
      </c>
      <c r="F123" s="72">
        <v>111319</v>
      </c>
    </row>
    <row r="124" spans="2:6" ht="16.5" thickBot="1" x14ac:dyDescent="0.3">
      <c r="B124" s="4" t="s">
        <v>64</v>
      </c>
      <c r="C124" s="65">
        <f>SUM(C117:C123)</f>
        <v>27834</v>
      </c>
      <c r="D124" s="65">
        <f>SUM(D117:D123)</f>
        <v>81544</v>
      </c>
      <c r="E124" s="65">
        <f>SUM(E117:E123)</f>
        <v>20645</v>
      </c>
      <c r="F124" s="65">
        <f>SUM(F117:F123)</f>
        <v>130657</v>
      </c>
    </row>
    <row r="125" spans="2:6" ht="15.75" x14ac:dyDescent="0.25">
      <c r="B125" s="5"/>
      <c r="C125" s="40"/>
      <c r="D125" s="6"/>
      <c r="E125" s="40"/>
      <c r="F125" s="6"/>
    </row>
    <row r="126" spans="2:6" ht="15.75" x14ac:dyDescent="0.25">
      <c r="B126" s="5"/>
      <c r="C126" s="6"/>
      <c r="D126" s="6"/>
      <c r="E126" s="6"/>
      <c r="F126" s="6"/>
    </row>
    <row r="127" spans="2:6" ht="15.75" x14ac:dyDescent="0.25">
      <c r="B127" s="5"/>
      <c r="C127" s="6"/>
      <c r="D127" s="6"/>
      <c r="E127" s="6"/>
      <c r="F127" s="6"/>
    </row>
    <row r="128" spans="2:6" ht="15.75" x14ac:dyDescent="0.25">
      <c r="B128" s="5"/>
      <c r="C128" s="5"/>
      <c r="D128" s="5"/>
      <c r="E128" s="5"/>
      <c r="F128" s="5"/>
    </row>
    <row r="129" spans="2:6" ht="15.75" x14ac:dyDescent="0.25">
      <c r="B129" s="5"/>
      <c r="C129" s="6"/>
      <c r="D129" s="6"/>
      <c r="E129" s="6"/>
      <c r="F129" s="6"/>
    </row>
    <row r="130" spans="2:6" s="21" customFormat="1" ht="15.75" x14ac:dyDescent="0.25">
      <c r="B130" s="32"/>
      <c r="C130" s="33"/>
      <c r="D130" s="33"/>
      <c r="E130" s="33"/>
      <c r="F130" s="33"/>
    </row>
    <row r="131" spans="2:6" s="21" customFormat="1" x14ac:dyDescent="0.25">
      <c r="B131" s="66" t="s">
        <v>123</v>
      </c>
      <c r="C131"/>
      <c r="D131"/>
      <c r="E131"/>
      <c r="F131" t="s">
        <v>124</v>
      </c>
    </row>
    <row r="132" spans="2:6" s="21" customFormat="1" ht="15.75" thickBot="1" x14ac:dyDescent="0.3">
      <c r="B132" t="s">
        <v>79</v>
      </c>
      <c r="C132"/>
      <c r="D132"/>
      <c r="E132"/>
      <c r="F132" t="s">
        <v>50</v>
      </c>
    </row>
    <row r="133" spans="2:6" s="21" customFormat="1" ht="15.75" x14ac:dyDescent="0.25">
      <c r="B133" s="130" t="s">
        <v>62</v>
      </c>
      <c r="C133" s="132">
        <v>2020</v>
      </c>
      <c r="D133" s="142"/>
      <c r="E133" s="132">
        <v>2021</v>
      </c>
      <c r="F133" s="142"/>
    </row>
    <row r="134" spans="2:6" s="21" customFormat="1" ht="16.5" thickBot="1" x14ac:dyDescent="0.3">
      <c r="B134" s="131"/>
      <c r="C134" s="44" t="s">
        <v>73</v>
      </c>
      <c r="D134" s="60" t="s">
        <v>74</v>
      </c>
      <c r="E134" s="44" t="s">
        <v>73</v>
      </c>
      <c r="F134" s="60" t="s">
        <v>74</v>
      </c>
    </row>
    <row r="135" spans="2:6" s="21" customFormat="1" x14ac:dyDescent="0.25">
      <c r="B135" s="47" t="s">
        <v>81</v>
      </c>
      <c r="C135" s="48">
        <v>0</v>
      </c>
      <c r="D135" s="72">
        <v>0</v>
      </c>
      <c r="E135" s="48">
        <v>3</v>
      </c>
      <c r="F135" s="72">
        <v>28</v>
      </c>
    </row>
    <row r="136" spans="2:6" s="21" customFormat="1" x14ac:dyDescent="0.25">
      <c r="B136" s="47" t="s">
        <v>66</v>
      </c>
      <c r="C136" s="48">
        <v>386</v>
      </c>
      <c r="D136" s="72">
        <v>2157</v>
      </c>
      <c r="E136" s="48">
        <v>390</v>
      </c>
      <c r="F136" s="72">
        <v>2268</v>
      </c>
    </row>
    <row r="137" spans="2:6" s="21" customFormat="1" x14ac:dyDescent="0.25">
      <c r="B137" s="51" t="s">
        <v>68</v>
      </c>
      <c r="C137" s="48">
        <v>1</v>
      </c>
      <c r="D137" s="72">
        <v>41</v>
      </c>
      <c r="E137" s="48">
        <v>4</v>
      </c>
      <c r="F137" s="72">
        <v>86</v>
      </c>
    </row>
    <row r="138" spans="2:6" s="21" customFormat="1" x14ac:dyDescent="0.25">
      <c r="B138" s="47" t="s">
        <v>84</v>
      </c>
      <c r="C138" s="48">
        <v>0</v>
      </c>
      <c r="D138" s="72">
        <v>0</v>
      </c>
      <c r="E138" s="48">
        <v>0</v>
      </c>
      <c r="F138" s="72">
        <v>7</v>
      </c>
    </row>
    <row r="139" spans="2:6" s="21" customFormat="1" x14ac:dyDescent="0.25">
      <c r="B139" s="47" t="s">
        <v>69</v>
      </c>
      <c r="C139" s="48">
        <v>3</v>
      </c>
      <c r="D139" s="72">
        <v>28</v>
      </c>
      <c r="E139" s="48">
        <v>7</v>
      </c>
      <c r="F139" s="72">
        <v>51</v>
      </c>
    </row>
    <row r="140" spans="2:6" s="21" customFormat="1" x14ac:dyDescent="0.25">
      <c r="B140" s="47" t="s">
        <v>70</v>
      </c>
      <c r="C140" s="48">
        <v>1</v>
      </c>
      <c r="D140" s="72">
        <v>6</v>
      </c>
      <c r="E140" s="48">
        <v>1</v>
      </c>
      <c r="F140" s="72">
        <v>15</v>
      </c>
    </row>
    <row r="141" spans="2:6" s="21" customFormat="1" ht="15.75" thickBot="1" x14ac:dyDescent="0.3">
      <c r="B141" s="47" t="s">
        <v>83</v>
      </c>
      <c r="C141" s="48">
        <v>5</v>
      </c>
      <c r="D141" s="72">
        <v>169</v>
      </c>
      <c r="E141" s="48">
        <v>3</v>
      </c>
      <c r="F141" s="72">
        <v>247</v>
      </c>
    </row>
    <row r="142" spans="2:6" s="21" customFormat="1" ht="16.5" thickBot="1" x14ac:dyDescent="0.3">
      <c r="B142" s="4" t="s">
        <v>64</v>
      </c>
      <c r="C142" s="65">
        <f>SUM(C135:C141)</f>
        <v>396</v>
      </c>
      <c r="D142" s="65">
        <f>SUM(D135:D141)</f>
        <v>2401</v>
      </c>
      <c r="E142" s="65">
        <f>SUM(E135:E141)</f>
        <v>408</v>
      </c>
      <c r="F142" s="65">
        <f>SUM(F135:F141)</f>
        <v>2702</v>
      </c>
    </row>
    <row r="143" spans="2:6" ht="15.75" x14ac:dyDescent="0.25">
      <c r="B143" s="5"/>
      <c r="C143" s="21"/>
      <c r="D143" s="88"/>
      <c r="E143" s="21"/>
      <c r="F143" s="88"/>
    </row>
    <row r="144" spans="2:6" ht="15.75" x14ac:dyDescent="0.25">
      <c r="B144" s="5"/>
      <c r="C144" s="5"/>
      <c r="D144" s="5"/>
      <c r="E144" s="5"/>
      <c r="F144" s="5"/>
    </row>
    <row r="145" spans="2:6" ht="15.75" x14ac:dyDescent="0.25">
      <c r="B145" s="5"/>
      <c r="C145" s="6"/>
      <c r="D145" s="6"/>
      <c r="E145" s="6"/>
      <c r="F145" s="6"/>
    </row>
    <row r="146" spans="2:6" x14ac:dyDescent="0.25">
      <c r="B146" s="66" t="s">
        <v>125</v>
      </c>
      <c r="F146" t="s">
        <v>126</v>
      </c>
    </row>
    <row r="147" spans="2:6" ht="15.75" thickBot="1" x14ac:dyDescent="0.3">
      <c r="B147" t="s">
        <v>79</v>
      </c>
      <c r="F147" t="s">
        <v>50</v>
      </c>
    </row>
    <row r="148" spans="2:6" ht="15.75" x14ac:dyDescent="0.25">
      <c r="B148" s="130" t="s">
        <v>62</v>
      </c>
      <c r="C148" s="132"/>
      <c r="D148" s="142"/>
      <c r="E148" s="132">
        <v>2021</v>
      </c>
      <c r="F148" s="142"/>
    </row>
    <row r="149" spans="2:6" ht="16.5" thickBot="1" x14ac:dyDescent="0.3">
      <c r="B149" s="131"/>
      <c r="C149" s="44" t="s">
        <v>73</v>
      </c>
      <c r="D149" s="60" t="s">
        <v>74</v>
      </c>
      <c r="E149" s="44" t="s">
        <v>73</v>
      </c>
      <c r="F149" s="60" t="s">
        <v>74</v>
      </c>
    </row>
    <row r="150" spans="2:6" x14ac:dyDescent="0.25">
      <c r="B150" s="71" t="s">
        <v>81</v>
      </c>
      <c r="C150" s="48">
        <v>79</v>
      </c>
      <c r="D150" s="72">
        <v>626</v>
      </c>
      <c r="E150" s="48">
        <v>2</v>
      </c>
      <c r="F150" s="72">
        <v>40</v>
      </c>
    </row>
    <row r="151" spans="2:6" x14ac:dyDescent="0.25">
      <c r="B151" s="71" t="s">
        <v>66</v>
      </c>
      <c r="C151" s="48">
        <v>12</v>
      </c>
      <c r="D151" s="72">
        <v>24</v>
      </c>
      <c r="E151" s="48">
        <v>2</v>
      </c>
      <c r="F151" s="72">
        <v>30</v>
      </c>
    </row>
    <row r="152" spans="2:6" x14ac:dyDescent="0.25">
      <c r="B152" s="71" t="s">
        <v>83</v>
      </c>
      <c r="C152" s="48">
        <v>0</v>
      </c>
      <c r="D152" s="72">
        <v>0</v>
      </c>
      <c r="E152" s="48">
        <v>0</v>
      </c>
      <c r="F152" s="72">
        <v>0</v>
      </c>
    </row>
    <row r="153" spans="2:6" x14ac:dyDescent="0.25">
      <c r="B153" s="71" t="s">
        <v>84</v>
      </c>
      <c r="C153" s="48">
        <v>0</v>
      </c>
      <c r="D153" s="72">
        <v>0</v>
      </c>
      <c r="E153" s="48">
        <v>0</v>
      </c>
      <c r="F153" s="72">
        <v>0</v>
      </c>
    </row>
    <row r="154" spans="2:6" x14ac:dyDescent="0.25">
      <c r="B154" s="71" t="s">
        <v>68</v>
      </c>
      <c r="C154" s="48">
        <v>0</v>
      </c>
      <c r="D154" s="72">
        <v>0</v>
      </c>
      <c r="E154" s="48">
        <v>1</v>
      </c>
      <c r="F154" s="72">
        <v>8</v>
      </c>
    </row>
    <row r="155" spans="2:6" x14ac:dyDescent="0.25">
      <c r="B155" s="71" t="s">
        <v>86</v>
      </c>
      <c r="C155" s="48">
        <v>0</v>
      </c>
      <c r="D155" s="72">
        <v>0</v>
      </c>
      <c r="E155" s="48">
        <v>0</v>
      </c>
      <c r="F155" s="72">
        <v>0</v>
      </c>
    </row>
    <row r="156" spans="2:6" ht="15.75" thickBot="1" x14ac:dyDescent="0.3">
      <c r="B156" s="71" t="s">
        <v>87</v>
      </c>
      <c r="C156" s="48">
        <v>0</v>
      </c>
      <c r="D156" s="72">
        <v>0</v>
      </c>
      <c r="E156" s="48">
        <v>0</v>
      </c>
      <c r="F156" s="72">
        <v>0</v>
      </c>
    </row>
    <row r="157" spans="2:6" ht="16.5" thickBot="1" x14ac:dyDescent="0.3">
      <c r="B157" s="4" t="s">
        <v>64</v>
      </c>
      <c r="C157" s="15">
        <f>SUM(C150:C156)</f>
        <v>91</v>
      </c>
      <c r="D157" s="15">
        <f>SUM(D150:D156)</f>
        <v>650</v>
      </c>
      <c r="E157" s="15">
        <f>SUM(E150:E156)</f>
        <v>5</v>
      </c>
      <c r="F157" s="15">
        <f>SUM(F150:F156)</f>
        <v>78</v>
      </c>
    </row>
    <row r="158" spans="2:6" ht="15.75" x14ac:dyDescent="0.25">
      <c r="B158" s="5"/>
      <c r="D158" s="6"/>
      <c r="F158" s="6"/>
    </row>
    <row r="159" spans="2:6" ht="15.75" x14ac:dyDescent="0.25">
      <c r="B159" s="5"/>
      <c r="C159" s="6"/>
      <c r="D159" s="6"/>
      <c r="E159" s="6"/>
      <c r="F159" s="6"/>
    </row>
    <row r="160" spans="2:6" ht="15.75" x14ac:dyDescent="0.25">
      <c r="B160" s="5"/>
      <c r="C160" s="6"/>
      <c r="D160" s="6"/>
      <c r="E160" s="6"/>
      <c r="F160" s="6"/>
    </row>
    <row r="161" spans="2:6" x14ac:dyDescent="0.25">
      <c r="B161" s="66" t="s">
        <v>127</v>
      </c>
      <c r="F161" t="s">
        <v>128</v>
      </c>
    </row>
    <row r="162" spans="2:6" ht="15.75" thickBot="1" x14ac:dyDescent="0.3">
      <c r="B162" t="s">
        <v>79</v>
      </c>
      <c r="F162" t="s">
        <v>50</v>
      </c>
    </row>
    <row r="163" spans="2:6" ht="15.75" x14ac:dyDescent="0.25">
      <c r="B163" s="130" t="s">
        <v>62</v>
      </c>
      <c r="C163" s="132">
        <v>2020</v>
      </c>
      <c r="D163" s="142"/>
      <c r="E163" s="132">
        <v>2021</v>
      </c>
      <c r="F163" s="142"/>
    </row>
    <row r="164" spans="2:6" ht="16.5" thickBot="1" x14ac:dyDescent="0.3">
      <c r="B164" s="131"/>
      <c r="C164" s="44" t="s">
        <v>73</v>
      </c>
      <c r="D164" s="60" t="s">
        <v>74</v>
      </c>
      <c r="E164" s="44" t="s">
        <v>73</v>
      </c>
      <c r="F164" s="60" t="s">
        <v>74</v>
      </c>
    </row>
    <row r="165" spans="2:6" x14ac:dyDescent="0.25">
      <c r="B165" s="71" t="s">
        <v>81</v>
      </c>
      <c r="C165" s="48">
        <v>19</v>
      </c>
      <c r="D165" s="72">
        <v>57</v>
      </c>
      <c r="E165" s="72">
        <f>C165/D165*F165</f>
        <v>57.333333333333329</v>
      </c>
      <c r="F165" s="72">
        <v>172</v>
      </c>
    </row>
    <row r="166" spans="2:6" x14ac:dyDescent="0.25">
      <c r="B166" s="71" t="s">
        <v>66</v>
      </c>
      <c r="C166" s="48">
        <v>4046.9999999999995</v>
      </c>
      <c r="D166" s="72">
        <v>7955</v>
      </c>
      <c r="E166" s="72">
        <v>2471</v>
      </c>
      <c r="F166" s="72">
        <v>4536</v>
      </c>
    </row>
    <row r="167" spans="2:6" x14ac:dyDescent="0.25">
      <c r="B167" s="71" t="s">
        <v>83</v>
      </c>
      <c r="C167" s="48">
        <v>4</v>
      </c>
      <c r="D167" s="72">
        <v>203</v>
      </c>
      <c r="E167" s="72">
        <v>5</v>
      </c>
      <c r="F167" s="72">
        <v>230</v>
      </c>
    </row>
    <row r="168" spans="2:6" x14ac:dyDescent="0.25">
      <c r="B168" s="71" t="s">
        <v>84</v>
      </c>
      <c r="C168" s="48">
        <v>115</v>
      </c>
      <c r="D168" s="72">
        <v>617</v>
      </c>
      <c r="E168" s="72">
        <v>110</v>
      </c>
      <c r="F168" s="72">
        <v>867</v>
      </c>
    </row>
    <row r="169" spans="2:6" x14ac:dyDescent="0.25">
      <c r="B169" s="71" t="s">
        <v>68</v>
      </c>
      <c r="C169" s="48">
        <v>108</v>
      </c>
      <c r="D169" s="72">
        <v>2001</v>
      </c>
      <c r="E169" s="72">
        <v>102</v>
      </c>
      <c r="F169" s="72">
        <v>1370</v>
      </c>
    </row>
    <row r="170" spans="2:6" x14ac:dyDescent="0.25">
      <c r="B170" s="71" t="s">
        <v>86</v>
      </c>
      <c r="C170" s="48">
        <v>1316</v>
      </c>
      <c r="D170" s="72">
        <v>8409</v>
      </c>
      <c r="E170" s="72">
        <v>992</v>
      </c>
      <c r="F170" s="72">
        <v>6063</v>
      </c>
    </row>
    <row r="171" spans="2:6" ht="15.75" thickBot="1" x14ac:dyDescent="0.3">
      <c r="B171" s="71" t="s">
        <v>87</v>
      </c>
      <c r="C171" s="48">
        <v>425</v>
      </c>
      <c r="D171" s="72">
        <v>7755</v>
      </c>
      <c r="E171" s="72">
        <v>580</v>
      </c>
      <c r="F171" s="72">
        <v>12234</v>
      </c>
    </row>
    <row r="172" spans="2:6" ht="16.5" thickBot="1" x14ac:dyDescent="0.3">
      <c r="B172" s="4" t="s">
        <v>64</v>
      </c>
      <c r="C172" s="15">
        <f>SUM(C165:C171)</f>
        <v>6034</v>
      </c>
      <c r="D172" s="15">
        <f>SUM(D165:D171)</f>
        <v>26997</v>
      </c>
      <c r="E172" s="15">
        <f>SUM(E165:E171)</f>
        <v>4317.3333333333339</v>
      </c>
      <c r="F172" s="15">
        <f>SUM(F165:F171)</f>
        <v>25472</v>
      </c>
    </row>
    <row r="173" spans="2:6" ht="15.75" x14ac:dyDescent="0.25">
      <c r="B173" s="5"/>
      <c r="C173" s="40"/>
      <c r="D173" s="41"/>
      <c r="E173" s="40"/>
      <c r="F173" s="41"/>
    </row>
    <row r="174" spans="2:6" ht="15.75" x14ac:dyDescent="0.25">
      <c r="B174" s="5"/>
      <c r="C174" s="6"/>
      <c r="D174" s="6"/>
      <c r="E174" s="6"/>
      <c r="F174" s="6"/>
    </row>
    <row r="175" spans="2:6" ht="15.75" x14ac:dyDescent="0.25">
      <c r="B175" s="68"/>
      <c r="C175" s="6"/>
      <c r="D175" s="6"/>
      <c r="E175" s="6"/>
      <c r="F175" s="6"/>
    </row>
    <row r="176" spans="2:6" x14ac:dyDescent="0.25">
      <c r="B176" s="66" t="s">
        <v>129</v>
      </c>
      <c r="F176" t="s">
        <v>130</v>
      </c>
    </row>
    <row r="177" spans="2:6" ht="15.75" thickBot="1" x14ac:dyDescent="0.3">
      <c r="B177" t="s">
        <v>79</v>
      </c>
      <c r="F177" t="s">
        <v>50</v>
      </c>
    </row>
    <row r="178" spans="2:6" ht="15.75" x14ac:dyDescent="0.25">
      <c r="B178" s="130" t="s">
        <v>62</v>
      </c>
      <c r="C178" s="132">
        <v>2020</v>
      </c>
      <c r="D178" s="142"/>
      <c r="E178" s="132">
        <v>2021</v>
      </c>
      <c r="F178" s="142"/>
    </row>
    <row r="179" spans="2:6" ht="16.5" thickBot="1" x14ac:dyDescent="0.3">
      <c r="B179" s="131"/>
      <c r="C179" s="44" t="s">
        <v>73</v>
      </c>
      <c r="D179" s="60" t="s">
        <v>74</v>
      </c>
      <c r="E179" s="44" t="s">
        <v>73</v>
      </c>
      <c r="F179" s="60" t="s">
        <v>74</v>
      </c>
    </row>
    <row r="180" spans="2:6" x14ac:dyDescent="0.25">
      <c r="B180" s="71" t="s">
        <v>65</v>
      </c>
      <c r="C180" s="48">
        <v>0</v>
      </c>
      <c r="D180" s="72">
        <v>0</v>
      </c>
      <c r="E180" s="48">
        <v>0</v>
      </c>
      <c r="F180" s="72">
        <v>0</v>
      </c>
    </row>
    <row r="181" spans="2:6" x14ac:dyDescent="0.25">
      <c r="B181" s="71" t="s">
        <v>66</v>
      </c>
      <c r="C181" s="48">
        <v>21</v>
      </c>
      <c r="D181" s="72">
        <v>31</v>
      </c>
      <c r="E181" s="48">
        <v>5</v>
      </c>
      <c r="F181" s="72">
        <v>4</v>
      </c>
    </row>
    <row r="182" spans="2:6" x14ac:dyDescent="0.25">
      <c r="B182" s="71" t="s">
        <v>72</v>
      </c>
      <c r="C182" s="48">
        <v>1</v>
      </c>
      <c r="D182" s="72">
        <v>39</v>
      </c>
      <c r="E182" s="48">
        <v>0</v>
      </c>
      <c r="F182" s="72">
        <v>0</v>
      </c>
    </row>
    <row r="183" spans="2:6" x14ac:dyDescent="0.25">
      <c r="B183" s="71" t="s">
        <v>68</v>
      </c>
      <c r="C183" s="48">
        <v>0</v>
      </c>
      <c r="D183" s="72">
        <v>0</v>
      </c>
      <c r="E183" s="48">
        <v>0</v>
      </c>
      <c r="F183" s="72">
        <v>0</v>
      </c>
    </row>
    <row r="184" spans="2:6" x14ac:dyDescent="0.25">
      <c r="B184" s="71" t="s">
        <v>69</v>
      </c>
      <c r="C184" s="48">
        <v>0</v>
      </c>
      <c r="D184" s="72">
        <v>0</v>
      </c>
      <c r="E184" s="48">
        <v>2</v>
      </c>
      <c r="F184" s="72">
        <v>9</v>
      </c>
    </row>
    <row r="185" spans="2:6" x14ac:dyDescent="0.25">
      <c r="B185" s="71" t="s">
        <v>70</v>
      </c>
      <c r="C185" s="48">
        <v>0</v>
      </c>
      <c r="D185" s="72">
        <v>0</v>
      </c>
      <c r="E185" s="48">
        <v>0</v>
      </c>
      <c r="F185" s="72">
        <v>0</v>
      </c>
    </row>
    <row r="186" spans="2:6" ht="15.75" thickBot="1" x14ac:dyDescent="0.3">
      <c r="B186" s="71" t="s">
        <v>71</v>
      </c>
      <c r="C186" s="48">
        <v>0</v>
      </c>
      <c r="D186" s="72">
        <v>0</v>
      </c>
      <c r="E186" s="48">
        <v>0</v>
      </c>
      <c r="F186" s="72">
        <v>0</v>
      </c>
    </row>
    <row r="187" spans="2:6" ht="16.5" thickBot="1" x14ac:dyDescent="0.3">
      <c r="B187" s="69" t="s">
        <v>64</v>
      </c>
      <c r="C187" s="14">
        <f>SUM(C180:C186)</f>
        <v>22</v>
      </c>
      <c r="D187" s="15">
        <f>SUM(D180:D186)</f>
        <v>70</v>
      </c>
      <c r="E187" s="14">
        <f>SUM(E180:E186)</f>
        <v>7</v>
      </c>
      <c r="F187" s="14">
        <f>SUM(F180:F186)</f>
        <v>13</v>
      </c>
    </row>
    <row r="188" spans="2:6" ht="15.75" x14ac:dyDescent="0.25">
      <c r="B188" s="68"/>
      <c r="D188" s="6"/>
      <c r="F188" s="6"/>
    </row>
    <row r="189" spans="2:6" ht="15.75" x14ac:dyDescent="0.25">
      <c r="B189" s="5"/>
      <c r="C189" s="6"/>
      <c r="D189" s="6"/>
      <c r="E189" s="6"/>
      <c r="F189" s="6"/>
    </row>
    <row r="190" spans="2:6" ht="15.75" x14ac:dyDescent="0.25">
      <c r="B190" s="5"/>
      <c r="C190" s="6"/>
      <c r="D190" s="6"/>
      <c r="E190" s="6"/>
      <c r="F190" s="6"/>
    </row>
    <row r="191" spans="2:6" ht="15.75" x14ac:dyDescent="0.25">
      <c r="B191" s="5"/>
      <c r="C191" s="6"/>
      <c r="D191" s="6"/>
      <c r="E191" s="6"/>
      <c r="F191" s="6"/>
    </row>
    <row r="192" spans="2:6" ht="15.75" x14ac:dyDescent="0.25">
      <c r="B192" s="5"/>
      <c r="C192" s="6"/>
      <c r="D192" s="6"/>
      <c r="E192" s="6"/>
      <c r="F192" s="6"/>
    </row>
    <row r="193" spans="2:6" s="36" customFormat="1" x14ac:dyDescent="0.25"/>
    <row r="194" spans="2:6" s="36" customFormat="1" x14ac:dyDescent="0.25">
      <c r="B194" s="66" t="s">
        <v>131</v>
      </c>
      <c r="C194"/>
      <c r="D194"/>
      <c r="E194"/>
      <c r="F194" t="s">
        <v>132</v>
      </c>
    </row>
    <row r="195" spans="2:6" s="36" customFormat="1" ht="15.75" thickBot="1" x14ac:dyDescent="0.3">
      <c r="B195" t="s">
        <v>79</v>
      </c>
      <c r="C195"/>
      <c r="D195"/>
      <c r="E195"/>
      <c r="F195" t="s">
        <v>50</v>
      </c>
    </row>
    <row r="196" spans="2:6" s="36" customFormat="1" ht="15.75" x14ac:dyDescent="0.25">
      <c r="B196" s="130" t="s">
        <v>62</v>
      </c>
      <c r="C196" s="132">
        <v>2020</v>
      </c>
      <c r="D196" s="142"/>
      <c r="E196" s="132">
        <v>2021</v>
      </c>
      <c r="F196" s="142"/>
    </row>
    <row r="197" spans="2:6" s="36" customFormat="1" ht="16.5" thickBot="1" x14ac:dyDescent="0.3">
      <c r="B197" s="131"/>
      <c r="C197" s="44" t="s">
        <v>73</v>
      </c>
      <c r="D197" s="60" t="s">
        <v>74</v>
      </c>
      <c r="E197" s="44" t="s">
        <v>73</v>
      </c>
      <c r="F197" s="60" t="s">
        <v>74</v>
      </c>
    </row>
    <row r="198" spans="2:6" s="36" customFormat="1" x14ac:dyDescent="0.25">
      <c r="B198" s="71" t="s">
        <v>185</v>
      </c>
      <c r="C198" s="48">
        <v>50</v>
      </c>
      <c r="D198" s="72">
        <v>25</v>
      </c>
      <c r="E198" s="48">
        <f>C198/D198*F198</f>
        <v>62</v>
      </c>
      <c r="F198" s="72">
        <v>31</v>
      </c>
    </row>
    <row r="199" spans="2:6" s="36" customFormat="1" x14ac:dyDescent="0.25">
      <c r="B199" s="71" t="s">
        <v>186</v>
      </c>
      <c r="C199" s="48">
        <v>473</v>
      </c>
      <c r="D199" s="72">
        <v>6419</v>
      </c>
      <c r="E199" s="48">
        <v>1693</v>
      </c>
      <c r="F199" s="72">
        <v>9842</v>
      </c>
    </row>
    <row r="200" spans="2:6" s="36" customFormat="1" x14ac:dyDescent="0.25">
      <c r="B200" s="71" t="s">
        <v>187</v>
      </c>
      <c r="C200" s="48">
        <v>6</v>
      </c>
      <c r="D200" s="72">
        <v>210</v>
      </c>
      <c r="E200" s="48">
        <v>0</v>
      </c>
      <c r="F200" s="72">
        <v>0</v>
      </c>
    </row>
    <row r="201" spans="2:6" s="36" customFormat="1" x14ac:dyDescent="0.25">
      <c r="B201" s="71" t="s">
        <v>188</v>
      </c>
      <c r="C201" s="48">
        <v>490</v>
      </c>
      <c r="D201" s="72">
        <v>3553</v>
      </c>
      <c r="E201" s="48">
        <v>1010.9999999999999</v>
      </c>
      <c r="F201" s="72">
        <v>3003</v>
      </c>
    </row>
    <row r="202" spans="2:6" s="36" customFormat="1" x14ac:dyDescent="0.25">
      <c r="B202" s="71" t="s">
        <v>189</v>
      </c>
      <c r="C202" s="48">
        <v>1462</v>
      </c>
      <c r="D202" s="72">
        <v>3771</v>
      </c>
      <c r="E202" s="48">
        <v>2141</v>
      </c>
      <c r="F202" s="72">
        <v>2989</v>
      </c>
    </row>
    <row r="203" spans="2:6" s="36" customFormat="1" x14ac:dyDescent="0.25">
      <c r="B203" s="71" t="s">
        <v>86</v>
      </c>
      <c r="C203" s="48">
        <v>7430</v>
      </c>
      <c r="D203" s="72">
        <v>27641</v>
      </c>
      <c r="E203" s="48">
        <v>11130</v>
      </c>
      <c r="F203" s="72">
        <v>48079</v>
      </c>
    </row>
    <row r="204" spans="2:6" s="36" customFormat="1" ht="15.75" thickBot="1" x14ac:dyDescent="0.3">
      <c r="B204" s="71" t="s">
        <v>190</v>
      </c>
      <c r="C204" s="48">
        <v>272694.48577999999</v>
      </c>
      <c r="D204" s="72">
        <v>289874.2577508454</v>
      </c>
      <c r="E204" s="48">
        <v>265005.585532</v>
      </c>
      <c r="F204" s="72">
        <v>300653.21990414505</v>
      </c>
    </row>
    <row r="205" spans="2:6" s="36" customFormat="1" ht="16.5" thickBot="1" x14ac:dyDescent="0.3">
      <c r="B205" s="69" t="s">
        <v>64</v>
      </c>
      <c r="C205" s="70">
        <f>SUM(C198:C204)</f>
        <v>282605.48577999999</v>
      </c>
      <c r="D205" s="76">
        <f>SUM(D198:D204)</f>
        <v>331493.2577508454</v>
      </c>
      <c r="E205" s="70">
        <f>SUM(E198:E204)</f>
        <v>281042.585532</v>
      </c>
      <c r="F205" s="70">
        <f>SUM(F198:F204)</f>
        <v>364597.21990414505</v>
      </c>
    </row>
    <row r="206" spans="2:6" ht="15.75" x14ac:dyDescent="0.25">
      <c r="B206" s="5"/>
      <c r="C206" s="40"/>
      <c r="D206" s="3"/>
      <c r="E206" s="3"/>
      <c r="F206" s="3"/>
    </row>
    <row r="209" spans="2:6" ht="20.25" customHeight="1" x14ac:dyDescent="0.25">
      <c r="B209" s="66" t="s">
        <v>133</v>
      </c>
      <c r="F209" t="s">
        <v>134</v>
      </c>
    </row>
    <row r="210" spans="2:6" ht="15.75" thickBot="1" x14ac:dyDescent="0.3">
      <c r="B210" t="s">
        <v>79</v>
      </c>
      <c r="F210" t="s">
        <v>50</v>
      </c>
    </row>
    <row r="211" spans="2:6" ht="15.75" x14ac:dyDescent="0.25">
      <c r="B211" s="130" t="s">
        <v>62</v>
      </c>
      <c r="C211" s="132">
        <v>2020</v>
      </c>
      <c r="D211" s="142"/>
      <c r="E211" s="132">
        <v>2021</v>
      </c>
      <c r="F211" s="142"/>
    </row>
    <row r="212" spans="2:6" ht="16.5" thickBot="1" x14ac:dyDescent="0.3">
      <c r="B212" s="131"/>
      <c r="C212" s="44" t="s">
        <v>73</v>
      </c>
      <c r="D212" s="60" t="s">
        <v>74</v>
      </c>
      <c r="E212" s="44" t="s">
        <v>73</v>
      </c>
      <c r="F212" s="60" t="s">
        <v>74</v>
      </c>
    </row>
    <row r="213" spans="2:6" x14ac:dyDescent="0.25">
      <c r="B213" s="71" t="s">
        <v>81</v>
      </c>
      <c r="C213" s="48">
        <v>0</v>
      </c>
      <c r="D213" s="72">
        <v>0</v>
      </c>
      <c r="E213" s="48">
        <v>0</v>
      </c>
      <c r="F213" s="72">
        <v>0</v>
      </c>
    </row>
    <row r="214" spans="2:6" x14ac:dyDescent="0.25">
      <c r="B214" s="71" t="s">
        <v>82</v>
      </c>
      <c r="C214" s="48">
        <v>21</v>
      </c>
      <c r="D214" s="72">
        <v>332</v>
      </c>
      <c r="E214" s="48">
        <v>16</v>
      </c>
      <c r="F214" s="72">
        <v>14</v>
      </c>
    </row>
    <row r="215" spans="2:6" x14ac:dyDescent="0.25">
      <c r="B215" s="71" t="s">
        <v>83</v>
      </c>
      <c r="C215" s="48">
        <v>1</v>
      </c>
      <c r="D215" s="72">
        <v>20</v>
      </c>
      <c r="E215" s="48">
        <v>0</v>
      </c>
      <c r="F215" s="72">
        <v>0</v>
      </c>
    </row>
    <row r="216" spans="2:6" x14ac:dyDescent="0.25">
      <c r="B216" s="71" t="s">
        <v>84</v>
      </c>
      <c r="C216" s="48">
        <v>0</v>
      </c>
      <c r="D216" s="72">
        <v>0</v>
      </c>
      <c r="E216" s="48">
        <v>0</v>
      </c>
      <c r="F216" s="72">
        <v>0</v>
      </c>
    </row>
    <row r="217" spans="2:6" x14ac:dyDescent="0.25">
      <c r="B217" s="71" t="s">
        <v>85</v>
      </c>
      <c r="C217" s="48">
        <v>0</v>
      </c>
      <c r="D217" s="72">
        <v>0</v>
      </c>
      <c r="E217" s="48">
        <v>55</v>
      </c>
      <c r="F217" s="72">
        <v>103</v>
      </c>
    </row>
    <row r="218" spans="2:6" x14ac:dyDescent="0.25">
      <c r="B218" s="71" t="s">
        <v>86</v>
      </c>
      <c r="C218" s="48">
        <v>0</v>
      </c>
      <c r="D218" s="72">
        <v>0</v>
      </c>
      <c r="E218" s="48">
        <v>0</v>
      </c>
      <c r="F218" s="72">
        <v>0</v>
      </c>
    </row>
    <row r="219" spans="2:6" ht="15.75" thickBot="1" x14ac:dyDescent="0.3">
      <c r="B219" s="71" t="s">
        <v>87</v>
      </c>
      <c r="C219" s="48">
        <v>33</v>
      </c>
      <c r="D219" s="72">
        <v>206</v>
      </c>
      <c r="E219" s="48">
        <v>36</v>
      </c>
      <c r="F219" s="72">
        <v>369</v>
      </c>
    </row>
    <row r="220" spans="2:6" ht="16.5" thickBot="1" x14ac:dyDescent="0.3">
      <c r="B220" s="69" t="s">
        <v>64</v>
      </c>
      <c r="C220" s="14">
        <f>SUM(C213:C219)</f>
        <v>55</v>
      </c>
      <c r="D220" s="15">
        <f>SUM(D213:D219)</f>
        <v>558</v>
      </c>
      <c r="E220" s="14">
        <f>SUM(E213:E219)</f>
        <v>107</v>
      </c>
      <c r="F220" s="14">
        <f>SUM(F213:F219)</f>
        <v>486</v>
      </c>
    </row>
    <row r="221" spans="2:6" x14ac:dyDescent="0.25">
      <c r="D221" s="77"/>
      <c r="F221" s="77"/>
    </row>
    <row r="222" spans="2:6" x14ac:dyDescent="0.25">
      <c r="C222" s="67"/>
      <c r="E222" s="67"/>
    </row>
    <row r="223" spans="2:6" s="21" customFormat="1" x14ac:dyDescent="0.25">
      <c r="B223" s="66" t="s">
        <v>135</v>
      </c>
      <c r="C223"/>
      <c r="D223"/>
      <c r="E223"/>
      <c r="F223" t="s">
        <v>136</v>
      </c>
    </row>
    <row r="224" spans="2:6" s="21" customFormat="1" ht="15.75" thickBot="1" x14ac:dyDescent="0.3">
      <c r="B224" t="s">
        <v>79</v>
      </c>
      <c r="C224"/>
      <c r="D224"/>
      <c r="E224"/>
      <c r="F224" t="s">
        <v>50</v>
      </c>
    </row>
    <row r="225" spans="1:6" s="21" customFormat="1" ht="15.75" x14ac:dyDescent="0.25">
      <c r="B225" s="130" t="s">
        <v>62</v>
      </c>
      <c r="C225" s="132">
        <v>2020</v>
      </c>
      <c r="D225" s="142"/>
      <c r="E225" s="132">
        <v>2021</v>
      </c>
      <c r="F225" s="142"/>
    </row>
    <row r="226" spans="1:6" s="21" customFormat="1" ht="16.5" thickBot="1" x14ac:dyDescent="0.3">
      <c r="B226" s="131"/>
      <c r="C226" s="44" t="s">
        <v>73</v>
      </c>
      <c r="D226" s="60" t="s">
        <v>74</v>
      </c>
      <c r="E226" s="44" t="s">
        <v>73</v>
      </c>
      <c r="F226" s="60" t="s">
        <v>74</v>
      </c>
    </row>
    <row r="227" spans="1:6" s="21" customFormat="1" x14ac:dyDescent="0.25">
      <c r="B227" s="78" t="s">
        <v>101</v>
      </c>
      <c r="C227" s="78">
        <v>6</v>
      </c>
      <c r="D227" s="109">
        <v>10</v>
      </c>
      <c r="E227" s="78" t="s">
        <v>195</v>
      </c>
      <c r="F227" s="109" t="s">
        <v>195</v>
      </c>
    </row>
    <row r="228" spans="1:6" s="21" customFormat="1" x14ac:dyDescent="0.25">
      <c r="B228" s="78" t="s">
        <v>87</v>
      </c>
      <c r="C228" s="78">
        <v>1</v>
      </c>
      <c r="D228" s="109">
        <v>11</v>
      </c>
      <c r="E228" s="78" t="s">
        <v>195</v>
      </c>
      <c r="F228" s="109" t="s">
        <v>195</v>
      </c>
    </row>
    <row r="229" spans="1:6" s="21" customFormat="1" x14ac:dyDescent="0.25">
      <c r="B229" s="78" t="s">
        <v>102</v>
      </c>
      <c r="C229" s="78">
        <v>0</v>
      </c>
      <c r="D229" s="109">
        <v>0</v>
      </c>
      <c r="E229" s="78" t="s">
        <v>195</v>
      </c>
      <c r="F229" s="109" t="s">
        <v>195</v>
      </c>
    </row>
    <row r="230" spans="1:6" s="21" customFormat="1" x14ac:dyDescent="0.25">
      <c r="B230" s="78" t="s">
        <v>103</v>
      </c>
      <c r="C230" s="78">
        <v>24</v>
      </c>
      <c r="D230" s="109">
        <v>422</v>
      </c>
      <c r="E230" s="78" t="s">
        <v>195</v>
      </c>
      <c r="F230" s="109" t="s">
        <v>195</v>
      </c>
    </row>
    <row r="231" spans="1:6" s="21" customFormat="1" x14ac:dyDescent="0.25">
      <c r="A231" s="29"/>
      <c r="B231" s="78" t="s">
        <v>104</v>
      </c>
      <c r="C231" s="78">
        <v>12</v>
      </c>
      <c r="D231" s="109">
        <v>269</v>
      </c>
      <c r="E231" s="78" t="s">
        <v>195</v>
      </c>
      <c r="F231" s="109" t="s">
        <v>195</v>
      </c>
    </row>
    <row r="232" spans="1:6" s="21" customFormat="1" x14ac:dyDescent="0.25">
      <c r="B232" s="78" t="s">
        <v>105</v>
      </c>
      <c r="C232" s="78">
        <v>3</v>
      </c>
      <c r="D232" s="109">
        <v>16</v>
      </c>
      <c r="E232" s="78" t="s">
        <v>195</v>
      </c>
      <c r="F232" s="109" t="s">
        <v>195</v>
      </c>
    </row>
    <row r="233" spans="1:6" s="21" customFormat="1" ht="16.5" thickBot="1" x14ac:dyDescent="0.3">
      <c r="A233" s="30"/>
      <c r="B233" s="78" t="s">
        <v>106</v>
      </c>
      <c r="C233" s="78">
        <v>34</v>
      </c>
      <c r="D233" s="109">
        <v>256</v>
      </c>
      <c r="E233" s="78" t="s">
        <v>195</v>
      </c>
      <c r="F233" s="109" t="s">
        <v>195</v>
      </c>
    </row>
    <row r="234" spans="1:6" s="21" customFormat="1" ht="16.5" thickBot="1" x14ac:dyDescent="0.3">
      <c r="A234" s="31"/>
      <c r="B234" s="69" t="s">
        <v>47</v>
      </c>
      <c r="C234" s="13">
        <f>SUM(C227:C233)</f>
        <v>80</v>
      </c>
      <c r="D234" s="83">
        <f>SUM(D227:D233)</f>
        <v>984</v>
      </c>
      <c r="E234" s="83">
        <v>86</v>
      </c>
      <c r="F234" s="83">
        <v>703.00000000000011</v>
      </c>
    </row>
    <row r="235" spans="1:6" ht="15.75" x14ac:dyDescent="0.25">
      <c r="A235" s="3"/>
      <c r="B235" s="5"/>
      <c r="C235" s="21"/>
      <c r="D235" s="6"/>
      <c r="E235" s="21"/>
      <c r="F235" s="6"/>
    </row>
    <row r="238" spans="1:6" x14ac:dyDescent="0.25">
      <c r="B238" s="66" t="s">
        <v>137</v>
      </c>
      <c r="C238" s="3"/>
      <c r="E238" s="3"/>
      <c r="F238" t="s">
        <v>138</v>
      </c>
    </row>
    <row r="239" spans="1:6" ht="15.75" thickBot="1" x14ac:dyDescent="0.3">
      <c r="B239" t="s">
        <v>79</v>
      </c>
      <c r="F239" t="s">
        <v>50</v>
      </c>
    </row>
    <row r="240" spans="1:6" ht="15.75" x14ac:dyDescent="0.25">
      <c r="B240" s="130" t="s">
        <v>62</v>
      </c>
      <c r="C240" s="132">
        <v>2020</v>
      </c>
      <c r="D240" s="142"/>
      <c r="E240" s="132">
        <v>2021</v>
      </c>
      <c r="F240" s="142"/>
    </row>
    <row r="241" spans="2:6" ht="16.5" thickBot="1" x14ac:dyDescent="0.3">
      <c r="B241" s="131"/>
      <c r="C241" s="44" t="s">
        <v>73</v>
      </c>
      <c r="D241" s="60" t="s">
        <v>74</v>
      </c>
      <c r="E241" s="44" t="s">
        <v>73</v>
      </c>
      <c r="F241" s="60" t="s">
        <v>74</v>
      </c>
    </row>
    <row r="242" spans="2:6" x14ac:dyDescent="0.25">
      <c r="B242" s="78" t="s">
        <v>81</v>
      </c>
      <c r="C242" s="48">
        <v>3051</v>
      </c>
      <c r="D242" s="72">
        <v>10916</v>
      </c>
      <c r="E242" s="48">
        <v>2705</v>
      </c>
      <c r="F242" s="72">
        <v>20053</v>
      </c>
    </row>
    <row r="243" spans="2:6" x14ac:dyDescent="0.25">
      <c r="B243" s="78" t="s">
        <v>82</v>
      </c>
      <c r="C243" s="48">
        <v>1231</v>
      </c>
      <c r="D243" s="72">
        <v>1665</v>
      </c>
      <c r="E243" s="48">
        <v>1209</v>
      </c>
      <c r="F243" s="72">
        <v>1398</v>
      </c>
    </row>
    <row r="244" spans="2:6" x14ac:dyDescent="0.25">
      <c r="B244" s="78" t="s">
        <v>83</v>
      </c>
      <c r="C244" s="48">
        <v>0</v>
      </c>
      <c r="D244" s="72">
        <v>0</v>
      </c>
      <c r="E244" s="48">
        <v>0</v>
      </c>
      <c r="F244" s="72">
        <v>0</v>
      </c>
    </row>
    <row r="245" spans="2:6" x14ac:dyDescent="0.25">
      <c r="B245" s="78" t="s">
        <v>84</v>
      </c>
      <c r="C245" s="48">
        <v>128</v>
      </c>
      <c r="D245" s="72">
        <v>3261</v>
      </c>
      <c r="E245" s="48">
        <v>129</v>
      </c>
      <c r="F245" s="72">
        <v>4153</v>
      </c>
    </row>
    <row r="246" spans="2:6" x14ac:dyDescent="0.25">
      <c r="B246" s="78" t="s">
        <v>85</v>
      </c>
      <c r="C246" s="48">
        <v>0</v>
      </c>
      <c r="D246" s="72">
        <v>0</v>
      </c>
      <c r="E246" s="48">
        <v>0</v>
      </c>
      <c r="F246" s="72">
        <v>0</v>
      </c>
    </row>
    <row r="247" spans="2:6" x14ac:dyDescent="0.25">
      <c r="B247" s="78" t="s">
        <v>86</v>
      </c>
      <c r="C247" s="48">
        <v>0</v>
      </c>
      <c r="D247" s="72">
        <v>0</v>
      </c>
      <c r="E247" s="48">
        <v>23</v>
      </c>
      <c r="F247" s="72">
        <v>13</v>
      </c>
    </row>
    <row r="248" spans="2:6" ht="15.75" thickBot="1" x14ac:dyDescent="0.3">
      <c r="B248" s="81" t="s">
        <v>87</v>
      </c>
      <c r="C248" s="74">
        <v>0</v>
      </c>
      <c r="D248" s="75">
        <v>0</v>
      </c>
      <c r="E248" s="74">
        <v>0</v>
      </c>
      <c r="F248" s="75">
        <v>0</v>
      </c>
    </row>
    <row r="249" spans="2:6" ht="16.5" thickBot="1" x14ac:dyDescent="0.3">
      <c r="B249" s="4" t="s">
        <v>64</v>
      </c>
      <c r="C249" s="13">
        <f>SUM(C242:C248)</f>
        <v>4410</v>
      </c>
      <c r="D249" s="83">
        <f>SUM(D242:D248)</f>
        <v>15842</v>
      </c>
      <c r="E249" s="13">
        <f>SUM(E242:E248)</f>
        <v>4066</v>
      </c>
      <c r="F249" s="83">
        <f>SUM(F242:F248)</f>
        <v>25617</v>
      </c>
    </row>
    <row r="250" spans="2:6" x14ac:dyDescent="0.25">
      <c r="C250" s="82"/>
      <c r="D250" s="40"/>
      <c r="E250" s="82"/>
      <c r="F250" s="40"/>
    </row>
    <row r="251" spans="2:6" x14ac:dyDescent="0.25">
      <c r="C251" s="3"/>
      <c r="D251" s="3"/>
      <c r="E251" s="3"/>
      <c r="F251" s="3"/>
    </row>
    <row r="252" spans="2:6" x14ac:dyDescent="0.25">
      <c r="C252" s="3"/>
      <c r="D252" s="3"/>
      <c r="E252" s="3"/>
      <c r="F252" s="3"/>
    </row>
    <row r="253" spans="2:6" x14ac:dyDescent="0.25">
      <c r="C253" s="3"/>
      <c r="D253" s="3"/>
      <c r="E253" s="3"/>
      <c r="F253" s="3"/>
    </row>
    <row r="254" spans="2:6" s="21" customFormat="1" x14ac:dyDescent="0.25">
      <c r="C254" s="31"/>
      <c r="D254" s="31"/>
      <c r="E254" s="31"/>
      <c r="F254" s="31"/>
    </row>
    <row r="255" spans="2:6" s="21" customFormat="1" x14ac:dyDescent="0.25">
      <c r="B255" t="s">
        <v>139</v>
      </c>
      <c r="C255"/>
      <c r="D255"/>
      <c r="E255"/>
      <c r="F255" t="s">
        <v>140</v>
      </c>
    </row>
    <row r="256" spans="2:6" s="21" customFormat="1" ht="15.75" thickBot="1" x14ac:dyDescent="0.3">
      <c r="B256" t="s">
        <v>79</v>
      </c>
      <c r="C256"/>
      <c r="D256"/>
      <c r="E256"/>
      <c r="F256" t="s">
        <v>50</v>
      </c>
    </row>
    <row r="257" spans="2:6" s="21" customFormat="1" ht="15.75" x14ac:dyDescent="0.25">
      <c r="B257" s="130" t="s">
        <v>62</v>
      </c>
      <c r="C257" s="132">
        <v>2020</v>
      </c>
      <c r="D257" s="142"/>
      <c r="E257" s="132">
        <v>2021</v>
      </c>
      <c r="F257" s="142"/>
    </row>
    <row r="258" spans="2:6" s="21" customFormat="1" ht="16.5" thickBot="1" x14ac:dyDescent="0.3">
      <c r="B258" s="131"/>
      <c r="C258" s="44" t="s">
        <v>73</v>
      </c>
      <c r="D258" s="60" t="s">
        <v>74</v>
      </c>
      <c r="E258" s="44" t="s">
        <v>73</v>
      </c>
      <c r="F258" s="60" t="s">
        <v>74</v>
      </c>
    </row>
    <row r="259" spans="2:6" s="21" customFormat="1" x14ac:dyDescent="0.25">
      <c r="B259" s="84" t="s">
        <v>88</v>
      </c>
      <c r="C259" s="79">
        <v>0</v>
      </c>
      <c r="D259" s="79">
        <v>0</v>
      </c>
      <c r="E259" s="79">
        <v>493</v>
      </c>
      <c r="F259" s="80">
        <v>1271</v>
      </c>
    </row>
    <row r="260" spans="2:6" s="21" customFormat="1" x14ac:dyDescent="0.25">
      <c r="B260" s="71" t="s">
        <v>100</v>
      </c>
      <c r="C260" s="48">
        <v>1802</v>
      </c>
      <c r="D260" s="72">
        <v>4170.8</v>
      </c>
      <c r="E260" s="48">
        <v>283</v>
      </c>
      <c r="F260" s="72">
        <v>213</v>
      </c>
    </row>
    <row r="261" spans="2:6" s="21" customFormat="1" x14ac:dyDescent="0.25">
      <c r="B261" s="71" t="s">
        <v>89</v>
      </c>
      <c r="C261" s="48">
        <v>146</v>
      </c>
      <c r="D261" s="72">
        <v>177.46666666666667</v>
      </c>
      <c r="E261" s="48">
        <v>53</v>
      </c>
      <c r="F261" s="72">
        <v>63</v>
      </c>
    </row>
    <row r="262" spans="2:6" s="21" customFormat="1" x14ac:dyDescent="0.25">
      <c r="B262" s="71" t="s">
        <v>90</v>
      </c>
      <c r="C262" s="48">
        <v>0</v>
      </c>
      <c r="D262" s="72">
        <v>0</v>
      </c>
      <c r="E262" s="48">
        <v>90</v>
      </c>
      <c r="F262" s="72">
        <v>218</v>
      </c>
    </row>
    <row r="263" spans="2:6" s="21" customFormat="1" x14ac:dyDescent="0.25">
      <c r="B263" s="71" t="s">
        <v>75</v>
      </c>
      <c r="C263" s="48">
        <v>7918</v>
      </c>
      <c r="D263" s="72">
        <v>12731.466666666667</v>
      </c>
      <c r="E263" s="48">
        <v>8497</v>
      </c>
      <c r="F263" s="72">
        <v>17827</v>
      </c>
    </row>
    <row r="264" spans="2:6" s="21" customFormat="1" x14ac:dyDescent="0.25">
      <c r="B264" s="71" t="s">
        <v>91</v>
      </c>
      <c r="C264" s="48">
        <v>0</v>
      </c>
      <c r="D264" s="72">
        <v>0</v>
      </c>
      <c r="E264" s="48">
        <v>0</v>
      </c>
      <c r="F264" s="72">
        <v>0</v>
      </c>
    </row>
    <row r="265" spans="2:6" s="21" customFormat="1" x14ac:dyDescent="0.25">
      <c r="B265" s="71" t="s">
        <v>92</v>
      </c>
      <c r="C265" s="48">
        <v>0</v>
      </c>
      <c r="D265" s="72">
        <v>0</v>
      </c>
      <c r="E265" s="48">
        <v>5596</v>
      </c>
      <c r="F265" s="72">
        <v>11882</v>
      </c>
    </row>
    <row r="266" spans="2:6" s="21" customFormat="1" x14ac:dyDescent="0.25">
      <c r="B266" s="71" t="s">
        <v>93</v>
      </c>
      <c r="C266" s="48">
        <v>10490</v>
      </c>
      <c r="D266" s="72">
        <v>9368.4</v>
      </c>
      <c r="E266" s="48">
        <v>9789</v>
      </c>
      <c r="F266" s="72">
        <v>9704</v>
      </c>
    </row>
    <row r="267" spans="2:6" s="21" customFormat="1" x14ac:dyDescent="0.25">
      <c r="B267" s="71" t="s">
        <v>94</v>
      </c>
      <c r="C267" s="48">
        <v>6899</v>
      </c>
      <c r="D267" s="72">
        <v>9250.8666666666668</v>
      </c>
      <c r="E267" s="48">
        <v>631</v>
      </c>
      <c r="F267" s="72">
        <v>2531</v>
      </c>
    </row>
    <row r="268" spans="2:6" s="21" customFormat="1" ht="15.75" thickBot="1" x14ac:dyDescent="0.3">
      <c r="B268" s="71" t="s">
        <v>95</v>
      </c>
      <c r="C268" s="48">
        <v>99</v>
      </c>
      <c r="D268" s="72">
        <v>503.8</v>
      </c>
      <c r="E268" s="48">
        <v>1711</v>
      </c>
      <c r="F268" s="72">
        <v>5837</v>
      </c>
    </row>
    <row r="269" spans="2:6" s="21" customFormat="1" ht="16.5" thickBot="1" x14ac:dyDescent="0.3">
      <c r="B269" s="87" t="s">
        <v>47</v>
      </c>
      <c r="C269" s="13">
        <f>SUM(C259:C268)</f>
        <v>27354</v>
      </c>
      <c r="D269" s="83">
        <f>SUM(D259:D268)</f>
        <v>36202.800000000003</v>
      </c>
      <c r="E269" s="13">
        <f>SUM(E259:E268)</f>
        <v>27143</v>
      </c>
      <c r="F269" s="13">
        <f>SUM(F259:F268)</f>
        <v>49546</v>
      </c>
    </row>
    <row r="270" spans="2:6" s="21" customFormat="1" ht="15.75" x14ac:dyDescent="0.25">
      <c r="B270" s="68"/>
      <c r="C270" s="103"/>
      <c r="D270" s="103"/>
      <c r="E270" s="103"/>
      <c r="F270" s="103"/>
    </row>
    <row r="273" spans="2:6" x14ac:dyDescent="0.25">
      <c r="B273" t="s">
        <v>141</v>
      </c>
      <c r="F273" t="s">
        <v>142</v>
      </c>
    </row>
    <row r="274" spans="2:6" ht="15.75" thickBot="1" x14ac:dyDescent="0.3">
      <c r="B274" t="s">
        <v>79</v>
      </c>
      <c r="F274" t="s">
        <v>50</v>
      </c>
    </row>
    <row r="275" spans="2:6" ht="15.75" x14ac:dyDescent="0.25">
      <c r="B275" s="130" t="s">
        <v>62</v>
      </c>
      <c r="C275" s="132">
        <v>2020</v>
      </c>
      <c r="D275" s="142"/>
      <c r="E275" s="132">
        <v>2021</v>
      </c>
      <c r="F275" s="142"/>
    </row>
    <row r="276" spans="2:6" ht="16.5" thickBot="1" x14ac:dyDescent="0.3">
      <c r="B276" s="131"/>
      <c r="C276" s="44" t="s">
        <v>73</v>
      </c>
      <c r="D276" s="60" t="s">
        <v>74</v>
      </c>
      <c r="E276" s="44" t="s">
        <v>73</v>
      </c>
      <c r="F276" s="60" t="s">
        <v>74</v>
      </c>
    </row>
    <row r="277" spans="2:6" x14ac:dyDescent="0.25">
      <c r="B277" s="84" t="s">
        <v>81</v>
      </c>
      <c r="C277" s="48">
        <v>296</v>
      </c>
      <c r="D277" s="72">
        <v>4114</v>
      </c>
      <c r="E277" s="48">
        <v>250</v>
      </c>
      <c r="F277" s="72">
        <v>3711</v>
      </c>
    </row>
    <row r="278" spans="2:6" x14ac:dyDescent="0.25">
      <c r="B278" s="71" t="s">
        <v>82</v>
      </c>
      <c r="C278" s="48">
        <v>422963</v>
      </c>
      <c r="D278" s="72">
        <v>1319000</v>
      </c>
      <c r="E278" s="48">
        <v>326518</v>
      </c>
      <c r="F278" s="72">
        <v>450540</v>
      </c>
    </row>
    <row r="279" spans="2:6" x14ac:dyDescent="0.25">
      <c r="B279" s="71" t="s">
        <v>83</v>
      </c>
      <c r="C279" s="48">
        <v>46</v>
      </c>
      <c r="D279" s="72">
        <v>392</v>
      </c>
      <c r="E279" s="48">
        <v>90</v>
      </c>
      <c r="F279" s="72">
        <v>976</v>
      </c>
    </row>
    <row r="280" spans="2:6" x14ac:dyDescent="0.25">
      <c r="B280" s="71" t="s">
        <v>84</v>
      </c>
      <c r="C280" s="48">
        <v>1632</v>
      </c>
      <c r="D280" s="72">
        <v>4791</v>
      </c>
      <c r="E280" s="48">
        <v>2235</v>
      </c>
      <c r="F280" s="72">
        <v>6245</v>
      </c>
    </row>
    <row r="281" spans="2:6" x14ac:dyDescent="0.25">
      <c r="B281" s="71" t="s">
        <v>85</v>
      </c>
      <c r="C281" s="48">
        <v>3914</v>
      </c>
      <c r="D281" s="72">
        <v>15320</v>
      </c>
      <c r="E281" s="48">
        <v>4753</v>
      </c>
      <c r="F281" s="72">
        <v>21181</v>
      </c>
    </row>
    <row r="282" spans="2:6" x14ac:dyDescent="0.25">
      <c r="B282" s="71" t="s">
        <v>86</v>
      </c>
      <c r="C282" s="48">
        <v>125621</v>
      </c>
      <c r="D282" s="72">
        <v>775818</v>
      </c>
      <c r="E282" s="48">
        <v>129187.99999999999</v>
      </c>
      <c r="F282" s="72">
        <v>1168866</v>
      </c>
    </row>
    <row r="283" spans="2:6" ht="15.75" thickBot="1" x14ac:dyDescent="0.3">
      <c r="B283" s="73" t="s">
        <v>87</v>
      </c>
      <c r="C283" s="48">
        <v>5233</v>
      </c>
      <c r="D283" s="72">
        <v>69010</v>
      </c>
      <c r="E283" s="48">
        <v>7807</v>
      </c>
      <c r="F283" s="72">
        <v>108341</v>
      </c>
    </row>
    <row r="284" spans="2:6" ht="16.5" thickBot="1" x14ac:dyDescent="0.3">
      <c r="B284" s="4" t="s">
        <v>47</v>
      </c>
      <c r="C284" s="20">
        <f>SUM(C277:C283)</f>
        <v>559705</v>
      </c>
      <c r="D284" s="110">
        <f>SUM(D277:D283)</f>
        <v>2188445</v>
      </c>
      <c r="E284" s="124">
        <f>SUM(E277:E283)</f>
        <v>470841</v>
      </c>
      <c r="F284" s="124">
        <f>SUM(F277:F283)</f>
        <v>1759860</v>
      </c>
    </row>
    <row r="285" spans="2:6" x14ac:dyDescent="0.25">
      <c r="C285" s="40"/>
      <c r="D285" s="40"/>
      <c r="E285" s="40"/>
      <c r="F285" s="40"/>
    </row>
    <row r="286" spans="2:6" ht="15.75" x14ac:dyDescent="0.25">
      <c r="C286" s="8"/>
      <c r="D286" s="8"/>
      <c r="E286" s="8"/>
      <c r="F286" s="8"/>
    </row>
    <row r="291" spans="2:6" x14ac:dyDescent="0.25">
      <c r="B291" t="s">
        <v>143</v>
      </c>
      <c r="F291" t="s">
        <v>144</v>
      </c>
    </row>
    <row r="292" spans="2:6" ht="15.75" thickBot="1" x14ac:dyDescent="0.3">
      <c r="B292" t="s">
        <v>79</v>
      </c>
      <c r="F292" t="s">
        <v>50</v>
      </c>
    </row>
    <row r="293" spans="2:6" ht="15.75" x14ac:dyDescent="0.25">
      <c r="B293" s="130" t="s">
        <v>62</v>
      </c>
      <c r="C293" s="132">
        <v>2020</v>
      </c>
      <c r="D293" s="142"/>
      <c r="E293" s="132">
        <v>2021</v>
      </c>
      <c r="F293" s="142"/>
    </row>
    <row r="294" spans="2:6" ht="16.5" thickBot="1" x14ac:dyDescent="0.3">
      <c r="B294" s="131"/>
      <c r="C294" s="44" t="s">
        <v>73</v>
      </c>
      <c r="D294" s="60" t="s">
        <v>74</v>
      </c>
      <c r="E294" s="44" t="s">
        <v>73</v>
      </c>
      <c r="F294" s="60" t="s">
        <v>74</v>
      </c>
    </row>
    <row r="295" spans="2:6" x14ac:dyDescent="0.25">
      <c r="B295" s="84" t="s">
        <v>65</v>
      </c>
      <c r="C295" s="79">
        <v>0</v>
      </c>
      <c r="D295" s="80">
        <v>0</v>
      </c>
      <c r="E295" s="79">
        <v>0</v>
      </c>
      <c r="F295" s="80">
        <v>0</v>
      </c>
    </row>
    <row r="296" spans="2:6" x14ac:dyDescent="0.25">
      <c r="B296" s="71" t="s">
        <v>66</v>
      </c>
      <c r="C296" s="54">
        <v>541818</v>
      </c>
      <c r="D296" s="86">
        <v>347286</v>
      </c>
      <c r="E296" s="54">
        <v>451889</v>
      </c>
      <c r="F296" s="86">
        <v>291840</v>
      </c>
    </row>
    <row r="297" spans="2:6" x14ac:dyDescent="0.25">
      <c r="B297" s="71" t="s">
        <v>72</v>
      </c>
      <c r="C297" s="54">
        <v>5977</v>
      </c>
      <c r="D297" s="86">
        <v>7400</v>
      </c>
      <c r="E297" s="54">
        <v>14379</v>
      </c>
      <c r="F297" s="86">
        <v>11886</v>
      </c>
    </row>
    <row r="298" spans="2:6" x14ac:dyDescent="0.25">
      <c r="B298" s="71" t="s">
        <v>68</v>
      </c>
      <c r="C298" s="54">
        <v>2482</v>
      </c>
      <c r="D298" s="86">
        <v>1100</v>
      </c>
      <c r="E298" s="54">
        <v>0</v>
      </c>
      <c r="F298" s="86">
        <v>0</v>
      </c>
    </row>
    <row r="299" spans="2:6" x14ac:dyDescent="0.25">
      <c r="B299" s="71" t="s">
        <v>69</v>
      </c>
      <c r="C299" s="54">
        <v>1912</v>
      </c>
      <c r="D299" s="86">
        <v>15660</v>
      </c>
      <c r="E299" s="54">
        <v>2385</v>
      </c>
      <c r="F299" s="86">
        <v>20224</v>
      </c>
    </row>
    <row r="300" spans="2:6" x14ac:dyDescent="0.25">
      <c r="B300" s="71" t="s">
        <v>70</v>
      </c>
      <c r="C300" s="54">
        <v>43115</v>
      </c>
      <c r="D300" s="86">
        <v>290800</v>
      </c>
      <c r="E300" s="54">
        <v>40606</v>
      </c>
      <c r="F300" s="86">
        <v>368805</v>
      </c>
    </row>
    <row r="301" spans="2:6" ht="15.75" thickBot="1" x14ac:dyDescent="0.3">
      <c r="B301" s="85" t="s">
        <v>71</v>
      </c>
      <c r="C301" s="54">
        <v>0</v>
      </c>
      <c r="D301" s="86">
        <v>0</v>
      </c>
      <c r="E301" s="54">
        <v>0</v>
      </c>
      <c r="F301" s="86">
        <v>0</v>
      </c>
    </row>
    <row r="302" spans="2:6" ht="16.5" thickBot="1" x14ac:dyDescent="0.3">
      <c r="B302" s="4" t="s">
        <v>64</v>
      </c>
      <c r="C302" s="13">
        <f>SUM(C295:C301)</f>
        <v>595304</v>
      </c>
      <c r="D302" s="83">
        <f>SUM(D295:D301)</f>
        <v>662246</v>
      </c>
      <c r="E302" s="13">
        <f>SUM(E295:E301)</f>
        <v>509259</v>
      </c>
      <c r="F302" s="13">
        <f>SUM(F295:F301)</f>
        <v>692755</v>
      </c>
    </row>
    <row r="303" spans="2:6" x14ac:dyDescent="0.25">
      <c r="C303" s="40"/>
      <c r="D303" s="40"/>
      <c r="E303" s="40"/>
      <c r="F303" s="40"/>
    </row>
    <row r="304" spans="2:6" ht="15.75" x14ac:dyDescent="0.25">
      <c r="C304" s="8"/>
      <c r="D304" s="8"/>
      <c r="E304" s="8"/>
      <c r="F304" s="8"/>
    </row>
    <row r="305" spans="2:7" x14ac:dyDescent="0.25">
      <c r="D305" s="40"/>
      <c r="F305" s="40"/>
    </row>
    <row r="307" spans="2:7" x14ac:dyDescent="0.25">
      <c r="B307" t="s">
        <v>145</v>
      </c>
      <c r="F307" t="s">
        <v>146</v>
      </c>
    </row>
    <row r="308" spans="2:7" ht="15.75" thickBot="1" x14ac:dyDescent="0.3">
      <c r="B308" t="s">
        <v>79</v>
      </c>
      <c r="F308" t="s">
        <v>50</v>
      </c>
    </row>
    <row r="309" spans="2:7" ht="15.75" x14ac:dyDescent="0.25">
      <c r="B309" s="130" t="s">
        <v>62</v>
      </c>
      <c r="C309" s="132">
        <v>2020</v>
      </c>
      <c r="D309" s="142"/>
      <c r="E309" s="132">
        <v>2021</v>
      </c>
      <c r="F309" s="142"/>
    </row>
    <row r="310" spans="2:7" ht="16.5" thickBot="1" x14ac:dyDescent="0.3">
      <c r="B310" s="131"/>
      <c r="C310" s="44" t="s">
        <v>73</v>
      </c>
      <c r="D310" s="60" t="s">
        <v>74</v>
      </c>
      <c r="E310" s="44" t="s">
        <v>73</v>
      </c>
      <c r="F310" s="60" t="s">
        <v>74</v>
      </c>
    </row>
    <row r="311" spans="2:7" x14ac:dyDescent="0.25">
      <c r="B311" s="71" t="s">
        <v>81</v>
      </c>
      <c r="C311" s="48">
        <v>1</v>
      </c>
      <c r="D311" s="72">
        <v>1</v>
      </c>
      <c r="E311" s="48">
        <v>0</v>
      </c>
      <c r="F311" s="72">
        <v>0</v>
      </c>
    </row>
    <row r="312" spans="2:7" x14ac:dyDescent="0.25">
      <c r="B312" s="71" t="s">
        <v>66</v>
      </c>
      <c r="C312" s="48">
        <v>51504</v>
      </c>
      <c r="D312" s="72">
        <v>112517</v>
      </c>
      <c r="E312" s="48">
        <v>87043</v>
      </c>
      <c r="F312" s="72">
        <v>160216</v>
      </c>
    </row>
    <row r="313" spans="2:7" x14ac:dyDescent="0.25">
      <c r="B313" s="71" t="s">
        <v>83</v>
      </c>
      <c r="C313" s="48">
        <v>152</v>
      </c>
      <c r="D313" s="72">
        <v>9236</v>
      </c>
      <c r="E313" s="48">
        <v>112</v>
      </c>
      <c r="F313" s="72">
        <v>7678</v>
      </c>
    </row>
    <row r="314" spans="2:7" x14ac:dyDescent="0.25">
      <c r="B314" s="71" t="s">
        <v>84</v>
      </c>
      <c r="C314" s="48">
        <v>125</v>
      </c>
      <c r="D314" s="72">
        <v>609</v>
      </c>
      <c r="E314" s="48">
        <v>75</v>
      </c>
      <c r="F314" s="72">
        <v>423</v>
      </c>
    </row>
    <row r="315" spans="2:7" x14ac:dyDescent="0.25">
      <c r="B315" s="71" t="s">
        <v>85</v>
      </c>
      <c r="C315" s="48">
        <v>303</v>
      </c>
      <c r="D315" s="72">
        <v>3777</v>
      </c>
      <c r="E315" s="48">
        <v>324</v>
      </c>
      <c r="F315" s="72">
        <v>4285</v>
      </c>
    </row>
    <row r="316" spans="2:7" x14ac:dyDescent="0.25">
      <c r="B316" s="71" t="s">
        <v>86</v>
      </c>
      <c r="C316" s="48">
        <v>6304.6760507631798</v>
      </c>
      <c r="D316" s="72">
        <v>32842</v>
      </c>
      <c r="E316" s="48">
        <v>10763</v>
      </c>
      <c r="F316" s="72">
        <v>41385</v>
      </c>
    </row>
    <row r="317" spans="2:7" ht="15.75" thickBot="1" x14ac:dyDescent="0.3">
      <c r="B317" s="71" t="s">
        <v>87</v>
      </c>
      <c r="C317" s="48">
        <v>1175</v>
      </c>
      <c r="D317" s="72">
        <v>10502</v>
      </c>
      <c r="E317" s="48">
        <v>1308</v>
      </c>
      <c r="F317" s="72">
        <v>11229</v>
      </c>
    </row>
    <row r="318" spans="2:7" ht="16.5" thickBot="1" x14ac:dyDescent="0.3">
      <c r="B318" s="69" t="s">
        <v>64</v>
      </c>
      <c r="C318" s="13">
        <f>SUM(C311:C317)</f>
        <v>59564.676050763177</v>
      </c>
      <c r="D318" s="83">
        <f>SUM(D311:D317)</f>
        <v>169484</v>
      </c>
      <c r="E318" s="83">
        <f>SUM(E311:E317)</f>
        <v>99625</v>
      </c>
      <c r="F318" s="83">
        <f>SUM(F311:F317)</f>
        <v>225216</v>
      </c>
    </row>
    <row r="319" spans="2:7" x14ac:dyDescent="0.25">
      <c r="C319" s="40"/>
      <c r="D319" s="40"/>
      <c r="F319" s="40"/>
    </row>
    <row r="320" spans="2:7" ht="15.75" x14ac:dyDescent="0.25">
      <c r="C320" s="8"/>
      <c r="D320" s="8"/>
      <c r="E320" s="8"/>
      <c r="F320" s="8"/>
      <c r="G320" s="8"/>
    </row>
  </sheetData>
  <mergeCells count="60">
    <mergeCell ref="C309:D309"/>
    <mergeCell ref="C225:D225"/>
    <mergeCell ref="C240:D240"/>
    <mergeCell ref="C257:D257"/>
    <mergeCell ref="C275:D275"/>
    <mergeCell ref="C293:D293"/>
    <mergeCell ref="B37:B38"/>
    <mergeCell ref="E37:F37"/>
    <mergeCell ref="B70:B71"/>
    <mergeCell ref="E70:F70"/>
    <mergeCell ref="B53:B54"/>
    <mergeCell ref="E53:F53"/>
    <mergeCell ref="C37:D37"/>
    <mergeCell ref="C53:D53"/>
    <mergeCell ref="C70:D70"/>
    <mergeCell ref="B211:B212"/>
    <mergeCell ref="B86:B87"/>
    <mergeCell ref="E86:F86"/>
    <mergeCell ref="C86:D86"/>
    <mergeCell ref="C101:D101"/>
    <mergeCell ref="C115:D115"/>
    <mergeCell ref="C133:D133"/>
    <mergeCell ref="C148:D148"/>
    <mergeCell ref="C163:D163"/>
    <mergeCell ref="C178:D178"/>
    <mergeCell ref="C196:D196"/>
    <mergeCell ref="C211:D211"/>
    <mergeCell ref="E211:F211"/>
    <mergeCell ref="B196:B197"/>
    <mergeCell ref="E196:F196"/>
    <mergeCell ref="B163:B164"/>
    <mergeCell ref="B309:B310"/>
    <mergeCell ref="E309:F309"/>
    <mergeCell ref="B257:B258"/>
    <mergeCell ref="B275:B276"/>
    <mergeCell ref="E275:F275"/>
    <mergeCell ref="E257:F257"/>
    <mergeCell ref="B293:B294"/>
    <mergeCell ref="E293:F293"/>
    <mergeCell ref="B225:B226"/>
    <mergeCell ref="E225:F225"/>
    <mergeCell ref="B240:B241"/>
    <mergeCell ref="E240:F240"/>
    <mergeCell ref="E163:F163"/>
    <mergeCell ref="B178:B179"/>
    <mergeCell ref="E178:F178"/>
    <mergeCell ref="B133:B134"/>
    <mergeCell ref="B148:B149"/>
    <mergeCell ref="B101:B102"/>
    <mergeCell ref="E101:F101"/>
    <mergeCell ref="B115:B116"/>
    <mergeCell ref="E115:F115"/>
    <mergeCell ref="E133:F133"/>
    <mergeCell ref="E148:F148"/>
    <mergeCell ref="B4:B5"/>
    <mergeCell ref="E4:F4"/>
    <mergeCell ref="B23:B24"/>
    <mergeCell ref="E23:F23"/>
    <mergeCell ref="C4:D4"/>
    <mergeCell ref="C23:D23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ج 56 إجمالي الصادرات</vt:lpstr>
      <vt:lpstr>ج 57-71 الصادرات البينية </vt:lpstr>
      <vt:lpstr>ج71-90 الصادرات وفقاً للأصناف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Tarek.D</dc:creator>
  <cp:lastModifiedBy>hp</cp:lastModifiedBy>
  <cp:revision/>
  <dcterms:created xsi:type="dcterms:W3CDTF">2018-12-03T07:26:07Z</dcterms:created>
  <dcterms:modified xsi:type="dcterms:W3CDTF">2024-11-19T13:28:09Z</dcterms:modified>
</cp:coreProperties>
</file>