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OAD-7-2024\FISH16\FISH16\"/>
    </mc:Choice>
  </mc:AlternateContent>
  <bookViews>
    <workbookView xWindow="11430" yWindow="0" windowWidth="11715" windowHeight="12330"/>
  </bookViews>
  <sheets>
    <sheet name="ج91 إجمالي الواردات" sheetId="1" r:id="rId1"/>
    <sheet name="ج 92-108 الواردات البينية " sheetId="2" r:id="rId2"/>
    <sheet name="ج 109-130 الواردات وفقاًللأصناف" sheetId="4" r:id="rId3"/>
  </sheets>
  <calcPr calcId="162913"/>
</workbook>
</file>

<file path=xl/calcChain.xml><?xml version="1.0" encoding="utf-8"?>
<calcChain xmlns="http://schemas.openxmlformats.org/spreadsheetml/2006/main">
  <c r="F33" i="1" l="1"/>
  <c r="L277" i="4" l="1"/>
  <c r="B233" i="2"/>
  <c r="C233" i="2"/>
  <c r="D233" i="2"/>
  <c r="E233" i="2"/>
  <c r="K72" i="4" l="1"/>
  <c r="L72" i="4"/>
  <c r="L56" i="4"/>
  <c r="K56" i="4"/>
  <c r="G33" i="1" l="1"/>
  <c r="J329" i="4" l="1"/>
  <c r="K329" i="4"/>
  <c r="L329" i="4"/>
  <c r="L315" i="4"/>
  <c r="K315" i="4"/>
  <c r="J300" i="4"/>
  <c r="K300" i="4"/>
  <c r="L300" i="4"/>
  <c r="J284" i="4"/>
  <c r="K284" i="4"/>
  <c r="L284" i="4"/>
  <c r="J269" i="4"/>
  <c r="K269" i="4"/>
  <c r="L269" i="4"/>
  <c r="L253" i="4"/>
  <c r="K253" i="4"/>
  <c r="L238" i="4"/>
  <c r="K238" i="4"/>
  <c r="L223" i="4"/>
  <c r="K223" i="4"/>
  <c r="L208" i="4"/>
  <c r="K208" i="4"/>
  <c r="L193" i="4"/>
  <c r="K193" i="4"/>
  <c r="L178" i="4"/>
  <c r="K178" i="4"/>
  <c r="L163" i="4"/>
  <c r="K163" i="4"/>
  <c r="L148" i="4"/>
  <c r="K148" i="4"/>
  <c r="L133" i="4"/>
  <c r="K133" i="4"/>
  <c r="L118" i="4"/>
  <c r="K118" i="4"/>
  <c r="L102" i="4"/>
  <c r="K102" i="4"/>
  <c r="L88" i="4"/>
  <c r="K88" i="4"/>
  <c r="L41" i="4"/>
  <c r="K41" i="4"/>
  <c r="L12" i="4"/>
  <c r="K12" i="4"/>
  <c r="E326" i="2" l="1"/>
  <c r="D326" i="2"/>
  <c r="E312" i="2"/>
  <c r="D292" i="2"/>
  <c r="E292" i="2"/>
  <c r="E273" i="2"/>
  <c r="D267" i="2"/>
  <c r="D273" i="2" s="1"/>
  <c r="D250" i="2"/>
  <c r="D251" i="2" s="1"/>
  <c r="E251" i="2"/>
  <c r="E212" i="2"/>
  <c r="D204" i="2"/>
  <c r="D212" i="2" s="1"/>
  <c r="E192" i="2"/>
  <c r="D192" i="2"/>
  <c r="E166" i="2"/>
  <c r="D149" i="2"/>
  <c r="E149" i="2"/>
  <c r="D102" i="2"/>
  <c r="E102" i="2"/>
  <c r="D87" i="2"/>
  <c r="E87" i="2"/>
  <c r="D67" i="2"/>
  <c r="E67" i="2"/>
  <c r="D47" i="2"/>
  <c r="E47" i="2"/>
  <c r="D21" i="2"/>
  <c r="E21" i="2"/>
  <c r="D312" i="2" l="1"/>
  <c r="I329" i="4"/>
  <c r="J315" i="4"/>
  <c r="I315" i="4"/>
  <c r="I300" i="4"/>
  <c r="I284" i="4"/>
  <c r="I269" i="4"/>
  <c r="J253" i="4"/>
  <c r="I253" i="4"/>
  <c r="J238" i="4"/>
  <c r="I238" i="4"/>
  <c r="J223" i="4"/>
  <c r="I223" i="4"/>
  <c r="J208" i="4"/>
  <c r="I208" i="4"/>
  <c r="J193" i="4"/>
  <c r="I193" i="4"/>
  <c r="J178" i="4"/>
  <c r="I178" i="4"/>
  <c r="J163" i="4"/>
  <c r="I163" i="4"/>
  <c r="J148" i="4"/>
  <c r="I148" i="4"/>
  <c r="J133" i="4"/>
  <c r="I133" i="4"/>
  <c r="J118" i="4"/>
  <c r="I118" i="4"/>
  <c r="J102" i="4"/>
  <c r="I102" i="4"/>
  <c r="J88" i="4"/>
  <c r="I88" i="4"/>
  <c r="J72" i="4"/>
  <c r="I72" i="4"/>
  <c r="J56" i="4"/>
  <c r="I56" i="4"/>
  <c r="J41" i="4"/>
  <c r="I41" i="4"/>
  <c r="J27" i="4"/>
  <c r="I27" i="4"/>
  <c r="J12" i="4"/>
  <c r="I12" i="4"/>
  <c r="C47" i="2"/>
  <c r="B47" i="2"/>
  <c r="B326" i="2" l="1"/>
  <c r="C326" i="2"/>
  <c r="B251" i="2"/>
  <c r="B117" i="2"/>
  <c r="C117" i="2"/>
  <c r="B67" i="2"/>
  <c r="C67" i="2"/>
  <c r="C166" i="2"/>
  <c r="B312" i="2" l="1"/>
  <c r="C312" i="2"/>
  <c r="B292" i="2"/>
  <c r="C292" i="2"/>
  <c r="B273" i="2"/>
  <c r="C273" i="2"/>
  <c r="C251" i="2"/>
  <c r="B212" i="2"/>
  <c r="C212" i="2"/>
  <c r="B180" i="2"/>
  <c r="C180" i="2"/>
  <c r="B192" i="2"/>
  <c r="C192" i="2"/>
  <c r="B149" i="2"/>
  <c r="C149" i="2"/>
  <c r="B102" i="2"/>
  <c r="C102" i="2"/>
  <c r="B87" i="2"/>
  <c r="C87" i="2"/>
  <c r="B21" i="2"/>
  <c r="C21" i="2"/>
  <c r="E33" i="1" l="1"/>
  <c r="D33" i="1"/>
  <c r="C33" i="1"/>
  <c r="B33" i="1"/>
  <c r="G72" i="4" l="1"/>
  <c r="F72" i="4"/>
  <c r="E72" i="4"/>
  <c r="D72" i="4"/>
  <c r="C72" i="4"/>
  <c r="B72" i="4"/>
  <c r="D41" i="4"/>
  <c r="E41" i="4"/>
  <c r="F41" i="4"/>
  <c r="G41" i="4"/>
  <c r="B41" i="4"/>
  <c r="C41" i="4"/>
  <c r="G329" i="4"/>
  <c r="F329" i="4"/>
  <c r="E329" i="4"/>
  <c r="D329" i="4"/>
  <c r="C329" i="4"/>
  <c r="B329" i="4"/>
  <c r="G269" i="4"/>
  <c r="F269" i="4"/>
  <c r="E269" i="4"/>
  <c r="D269" i="4"/>
  <c r="C269" i="4"/>
  <c r="B269" i="4"/>
  <c r="G238" i="4"/>
  <c r="F238" i="4"/>
  <c r="E238" i="4"/>
  <c r="D238" i="4"/>
  <c r="C238" i="4"/>
  <c r="B238" i="4"/>
  <c r="G27" i="4"/>
  <c r="F27" i="4"/>
  <c r="E27" i="4"/>
  <c r="D27" i="4"/>
  <c r="C27" i="4"/>
  <c r="B27" i="4"/>
  <c r="C300" i="4" l="1"/>
  <c r="D300" i="4"/>
  <c r="E300" i="4"/>
  <c r="F300" i="4"/>
  <c r="G300" i="4"/>
  <c r="B300" i="4"/>
</calcChain>
</file>

<file path=xl/sharedStrings.xml><?xml version="1.0" encoding="utf-8"?>
<sst xmlns="http://schemas.openxmlformats.org/spreadsheetml/2006/main" count="1262" uniqueCount="237">
  <si>
    <t>الكمية: ألف طن    القيمة : مليون دولار</t>
  </si>
  <si>
    <t>Value (V): Million U.S. Dollar</t>
  </si>
  <si>
    <t>Quantity(Q): 1000 M.T.</t>
  </si>
  <si>
    <t>الدولة</t>
  </si>
  <si>
    <t>Country</t>
  </si>
  <si>
    <t>Quantity</t>
  </si>
  <si>
    <t>Value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</si>
  <si>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</si>
  <si>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</si>
  <si>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</si>
  <si>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</si>
  <si>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</si>
  <si>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</si>
  <si>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</si>
  <si>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</si>
  <si>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</si>
  <si>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</si>
  <si>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</si>
  <si>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</si>
  <si>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</si>
  <si>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</si>
  <si>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</si>
  <si>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</si>
  <si>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</si>
  <si>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</si>
  <si>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</si>
  <si>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</si>
  <si>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</si>
  <si>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</si>
  <si>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</si>
  <si>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</si>
  <si>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</si>
  <si>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</si>
  <si>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</si>
  <si>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</si>
  <si>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</si>
  <si>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</si>
  <si>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</si>
  <si>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</si>
  <si>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</si>
  <si>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</si>
  <si>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</si>
  <si>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</si>
  <si>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</si>
  <si>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</si>
  <si>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</si>
  <si>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</si>
  <si>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</si>
  <si>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</si>
  <si>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</si>
  <si>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</si>
  <si>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</si>
  <si>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</si>
  <si>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الكمية: طن    القيمة : ألف دولار</t>
  </si>
  <si>
    <t>Value (V): 1000 U.S. Dollar</t>
  </si>
  <si>
    <t>Quantity(Q): Ton</t>
  </si>
  <si>
    <t>الجهة المستورد منها</t>
  </si>
  <si>
    <t>Arab Countries</t>
  </si>
  <si>
    <t>الصومال</t>
  </si>
  <si>
    <t>Somalia</t>
  </si>
  <si>
    <t>مصر</t>
  </si>
  <si>
    <t>Egypt</t>
  </si>
  <si>
    <t>جيبوتي</t>
  </si>
  <si>
    <t>Djibouti</t>
  </si>
  <si>
    <t>عُمان</t>
  </si>
  <si>
    <t xml:space="preserve">الامارات </t>
  </si>
  <si>
    <t>المملكة العربية السعودية</t>
  </si>
  <si>
    <t xml:space="preserve"> Saudi Arabia</t>
  </si>
  <si>
    <t>سلطنة عمان</t>
  </si>
  <si>
    <t>ليبيا</t>
  </si>
  <si>
    <t>قشريات</t>
  </si>
  <si>
    <t xml:space="preserve">الامارات العربيه  </t>
  </si>
  <si>
    <t>السعودية </t>
  </si>
  <si>
    <t xml:space="preserve">الصومال  </t>
  </si>
  <si>
    <t xml:space="preserve">الكويت  </t>
  </si>
  <si>
    <t xml:space="preserve">اليمن  </t>
  </si>
  <si>
    <t>الامارات</t>
  </si>
  <si>
    <t>جدول رقم (122) الأردن</t>
  </si>
  <si>
    <t>TABLE (122) Jordan</t>
  </si>
  <si>
    <t>الكمية: طن    القيمة :  ألف دولار</t>
  </si>
  <si>
    <t>اسم المنتج</t>
  </si>
  <si>
    <t>معلبات سردين وتونه</t>
  </si>
  <si>
    <t>قشريات ودقيق مجمد</t>
  </si>
  <si>
    <t>قشريات ودقيق غير مجمد</t>
  </si>
  <si>
    <t>عقارب سمك مجمده</t>
  </si>
  <si>
    <t>عقارب بحر غير مجمد</t>
  </si>
  <si>
    <t>شرائح مجفف مملح</t>
  </si>
  <si>
    <t>سمك حى</t>
  </si>
  <si>
    <t>المجموع</t>
  </si>
  <si>
    <t>جدول رقم (123) الإمارات</t>
  </si>
  <si>
    <t>TABLE (123)Emirates</t>
  </si>
  <si>
    <t>الاسماك الحية</t>
  </si>
  <si>
    <t xml:space="preserve">الاسماك الطازجة أو المبردة أو المجمدة </t>
  </si>
  <si>
    <t xml:space="preserve">شرائح الاسماك وغيرها من لحوم الاسماك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</si>
  <si>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</si>
  <si>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</si>
  <si>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</si>
  <si>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</si>
  <si>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جدول رقم (124) البحرين</t>
  </si>
  <si>
    <t>TABLE (124) Bahrain</t>
  </si>
  <si>
    <t>جدول رقم (125) تونس</t>
  </si>
  <si>
    <t>TABLE (125) Tunisia</t>
  </si>
  <si>
    <t>اسماك طازجة و مجمدة</t>
  </si>
  <si>
    <t>رخويات: راسيات الارجل</t>
  </si>
  <si>
    <t>جدول رقم (126) الجزائر</t>
  </si>
  <si>
    <t>TABLE (126) Algeria</t>
  </si>
  <si>
    <t>جدول رقم (129) السعودية</t>
  </si>
  <si>
    <t>TABLE (129) Saudi Arabia</t>
  </si>
  <si>
    <t>شرائح الاسماك وغيرها من لحوم الاسماك</t>
  </si>
  <si>
    <t>جدول رقم (133) العراق</t>
  </si>
  <si>
    <t>TABLE (133) Iraq</t>
  </si>
  <si>
    <t>معلب</t>
  </si>
  <si>
    <t>مجمد</t>
  </si>
  <si>
    <t>جدول رقم (137) الكويت</t>
  </si>
  <si>
    <t>TABLE (137) Kuwait</t>
  </si>
  <si>
    <t>جدول رقم (138) لبنان</t>
  </si>
  <si>
    <t>TABLE (138)  Lebanon</t>
  </si>
  <si>
    <t>أسماك حية</t>
  </si>
  <si>
    <t>أسماك طازجة أو مبردة</t>
  </si>
  <si>
    <t>أسماك مجمدة</t>
  </si>
  <si>
    <t xml:space="preserve">شرائح سمك وغيرها من لحوم الأسماك </t>
  </si>
  <si>
    <t>أسماك مجففة أو مملحة أو مدخنة</t>
  </si>
  <si>
    <t>جدول رقم (139) ليبيا</t>
  </si>
  <si>
    <t>TABLE (139) Libya</t>
  </si>
  <si>
    <t>جدول رقم (140) مصر</t>
  </si>
  <si>
    <t>TABLE (140) Egypt</t>
  </si>
  <si>
    <t>تونة محضرة او محفوظة</t>
  </si>
  <si>
    <t>اسماك ماكريل</t>
  </si>
  <si>
    <t>سردين وساردنيلا</t>
  </si>
  <si>
    <t>روبيان وقريدس محضر ومحفوظ</t>
  </si>
  <si>
    <t>رنجة محضرة او محفوظة</t>
  </si>
  <si>
    <t>اسماك شرائح مملحة</t>
  </si>
  <si>
    <t>جدول رقم (141) المغرب</t>
  </si>
  <si>
    <t>TABLE (141) Morocco</t>
  </si>
  <si>
    <t>طري أو حي</t>
  </si>
  <si>
    <t>نصف معلب</t>
  </si>
  <si>
    <t>مملح، مجفف، مدخن</t>
  </si>
  <si>
    <t>دقيق السمك</t>
  </si>
  <si>
    <t>جدول رقم (142) موريتانيا</t>
  </si>
  <si>
    <t>TABLE (142) Mauritania</t>
  </si>
  <si>
    <t>جدول رقم (143) اليمن</t>
  </si>
  <si>
    <t>TABLE (143) Yemen</t>
  </si>
  <si>
    <t>الكمية</t>
  </si>
  <si>
    <t>القيمة</t>
  </si>
  <si>
    <t>القشريات (حية أو طازجة أو مبردة</t>
  </si>
  <si>
    <t>United Arab Emirates</t>
  </si>
  <si>
    <t>Libya, State of</t>
  </si>
  <si>
    <t xml:space="preserve">Libya, State of  </t>
  </si>
  <si>
    <t>United ArabUnited Arab Emirates</t>
  </si>
  <si>
    <t>مجموع الدول العربية</t>
  </si>
  <si>
    <t>شرائح الاسماك وغيرها من لحوم الأسماك</t>
  </si>
  <si>
    <t>القشريات حية أو طازجة أو مبردة</t>
  </si>
  <si>
    <t xml:space="preserve"> الاسماك الطازجة أو المبردة أو المجمدة </t>
  </si>
  <si>
    <t xml:space="preserve"> اللافقريات المائية الأخرى</t>
  </si>
  <si>
    <t xml:space="preserve"> الرخويات حية أو طازجة أو مبردة</t>
  </si>
  <si>
    <t>جدول  91 إجمالي الواردات من  الأسماك</t>
  </si>
  <si>
    <t>TABLE 91 TOTAL  FISH IMPORTS</t>
  </si>
  <si>
    <t>جدول   92 الواردات من الأسماك ( الأردن)</t>
  </si>
  <si>
    <t>TABLE 92  Fish  Imports (Jordan)</t>
  </si>
  <si>
    <t>جدول  93  الواردات من الأسماك (الأمارات)</t>
  </si>
  <si>
    <t>TABLE (93) Fish  Imports (United Arab Emirates)</t>
  </si>
  <si>
    <t>جدول  94  الواردات من  الأسماك (البحرين)</t>
  </si>
  <si>
    <t>TABLE (94)  Fish  Imports (Bahrain)</t>
  </si>
  <si>
    <t>جدول  95  الواردات من الأسماك (تونس)</t>
  </si>
  <si>
    <t>TABLE (95) Fish  Imports ( Tunisia)</t>
  </si>
  <si>
    <t>جدول  96  الواردات من الأسماك (الجزائر)</t>
  </si>
  <si>
    <t>TABLE (96)Fish  Imports ( Algeria)</t>
  </si>
  <si>
    <t>جدول  97  الواردات من الأسماك (جزر القمر)</t>
  </si>
  <si>
    <t>TABLE 97  Fish  Imports (Comoros)</t>
  </si>
  <si>
    <t>جدول  98  الواردات من الأسماك (السعودية)</t>
  </si>
  <si>
    <t>TABLE (98) Fish  Imports  (Saudi Arabia)</t>
  </si>
  <si>
    <t>جدول  99  الواردات من الأسماك  (السودان)</t>
  </si>
  <si>
    <t>TABLE (99) Fish Imports (Sudan)</t>
  </si>
  <si>
    <t>جدول 100  الواردات من الأسماك  (سوريا)</t>
  </si>
  <si>
    <t>TABLE (100) Fish Imports ( Syria)</t>
  </si>
  <si>
    <t>جدول  101  الواردات  من الأسماك (الصومال)</t>
  </si>
  <si>
    <t>TABLE 101 Fish  Imports  (Somalia)</t>
  </si>
  <si>
    <t>جدول  102  الواردات من الأسماك (العراق)</t>
  </si>
  <si>
    <t>TABLE 102 Fish Imports (Iraq)</t>
  </si>
  <si>
    <t>جدول  103  الواردات من الأسماك (عُمان)</t>
  </si>
  <si>
    <t>TABLE 103 Fish  Imports  (Oman)</t>
  </si>
  <si>
    <t>جدول  104  الواردات من الأسماك ( قطر)</t>
  </si>
  <si>
    <t>TABLE 104 FishImports (Qatar)</t>
  </si>
  <si>
    <t>جدول  105  الواردات  الأسماك  (الكويت)</t>
  </si>
  <si>
    <t>TABLE 105 Fish  Imports ( Kuwait)</t>
  </si>
  <si>
    <t>جدول  106  الواردات من الأسماك (لبنان)</t>
  </si>
  <si>
    <t>TABLE 106 Fish Imports (Lebanon)</t>
  </si>
  <si>
    <t>جدول  107  الواردات من الأسماك  (مصر)</t>
  </si>
  <si>
    <t>TABLE 107 Fish  Imports  (Egypt )</t>
  </si>
  <si>
    <t>جدول  108 الواردات من الأسماك (المغرب)</t>
  </si>
  <si>
    <t>TABLE 108 Fish  Imports  (Morocco)</t>
  </si>
  <si>
    <t>جدول  109  : واردات الأسماك وفقا للأصناف( الأردن)</t>
  </si>
  <si>
    <t>Table 109 Fish Imports by Species (Jordon)</t>
  </si>
  <si>
    <t>جدول   110: واردات الأسماك وفقا للأصناف (الإمارات)</t>
  </si>
  <si>
    <t>TABLE (110) Fish Imports by Species (Emirates)</t>
  </si>
  <si>
    <t>جدول  111: واردات الأسماك وفقا للأصناف  (البحرين)</t>
  </si>
  <si>
    <t>TABLE 111 Fish Imports by Species  (Bahrain)</t>
  </si>
  <si>
    <t>جدول  112: واردات الأسماك وفقا للأصناف  (تونس)</t>
  </si>
  <si>
    <t>TABLE 112  Fish Imports by Species (Tunisia)</t>
  </si>
  <si>
    <t>جدول  113: واردات الأسماك وفقا للأصناف(الجزائر)</t>
  </si>
  <si>
    <t>TABLE 113 Fish Imports by Species  (Algeria)</t>
  </si>
  <si>
    <t>جدول  114: واردات الأسماك وفقا للأصناف(جزر القمر)</t>
  </si>
  <si>
    <t>TABLE 114 Fish Imports by Species  (comoros)</t>
  </si>
  <si>
    <t>جدول  115: واردات الأسماك وفقا للأصناف(جيبوتي)</t>
  </si>
  <si>
    <t>TABLE 115 Fish Imports by Species  (Djibouti)</t>
  </si>
  <si>
    <t>جدول  116 : واردات الأسماك وفقا للأصناف (السعودية)</t>
  </si>
  <si>
    <t>TABLE 116 Fish Imports by Species (Saudi Arabia)</t>
  </si>
  <si>
    <t>جدول  117 : واردات الأسماك وفقا للأصناف (السودان)</t>
  </si>
  <si>
    <t>TABLE 117 Fish Imports by Species (Sudan)</t>
  </si>
  <si>
    <t>جدول  118 : واردات الأسماك وفقا للأصناف (سوريا)</t>
  </si>
  <si>
    <t>TABLE 118 Fish Imports by Species (Syria)</t>
  </si>
  <si>
    <t>جدول  119 : واردات الأسماك وفقا للأصناف (الصومال)</t>
  </si>
  <si>
    <t>TABLE 119 Fish Imports by Species (Somalia)</t>
  </si>
  <si>
    <t>جدول  120:  واردات الأسماك وفقا للأصناف (العراق)</t>
  </si>
  <si>
    <t>TABLE 120 Fish Imports by Species ( Iraq)</t>
  </si>
  <si>
    <t>جدول  121: واردات الأسماك وفقا للأصناف  (عمان)</t>
  </si>
  <si>
    <t>TABLE 121  Fish Imports by Species( oman)</t>
  </si>
  <si>
    <t>جدول  122: واردات الأسماك وفقا للأصناف  (فلسطين)</t>
  </si>
  <si>
    <t>TABLE 122  Fish Imports by Species( palestine)</t>
  </si>
  <si>
    <t>جدول  123: واردات الأسماك وفقا للأصناف  (قطر)</t>
  </si>
  <si>
    <t>TABLE 123  Fish Imports by Species( Qatar)</t>
  </si>
  <si>
    <t>جدول  124: واردات الأسماك وفقا للأصناف  (الكويت)</t>
  </si>
  <si>
    <t>TABLE 124  Fish Imports by Species( Kuwait)</t>
  </si>
  <si>
    <t>جدول  125: واردات الأسماك وفقا للأصناف  (لبنان)</t>
  </si>
  <si>
    <t>TABLE 125 Fish Imports by Species  ( Lebanon)</t>
  </si>
  <si>
    <t>جدول  126 : واردات الأسماك وفقا للأصناف  (ليبيا)</t>
  </si>
  <si>
    <t>TABLE 126 Fish Imports by Species  (Libya)</t>
  </si>
  <si>
    <t>جدول   127:  واردات الأسماك وفقا للأصناف (مصر)</t>
  </si>
  <si>
    <t xml:space="preserve">TABLE 127 Fish Imports by Species  (Egypt)               </t>
  </si>
  <si>
    <t>جدول  128: واردات الأسماك وفقا للأصناف  (المغرب)</t>
  </si>
  <si>
    <t xml:space="preserve">TABLE 128 Fish Imports by Species  (Morocco)                   </t>
  </si>
  <si>
    <t>جدول  129: واردات الأسماك وفقا للأصناف  (موريتانيا)</t>
  </si>
  <si>
    <t>TABLE 129 Fish Imports by Species ( Mauritania)</t>
  </si>
  <si>
    <t>جدول  130:واردات الأسماك وفقا للأصناف  (اليمن)</t>
  </si>
  <si>
    <t>TABLE 130  Fish Imports by Species  (Yemen)</t>
  </si>
  <si>
    <t>غ 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</si>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</sst>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charset val="178"/>
      <scheme val="minor"/>
    </font>
    <font>
      <sz val="11"/>
      <color rgb="FF00B0F0"/>
      <name val="Calibri"/>
      <family val="2"/>
      <charset val="178"/>
      <scheme val="minor"/>
    </font>
    <font>
      <b/>
      <sz val="12"/>
      <color rgb="FF00B0F0"/>
      <name val="Arial"/>
      <family val="2"/>
    </font>
    <font>
      <b/>
      <sz val="9"/>
      <color rgb="FFFF0000"/>
      <name val="Arial"/>
      <family val="2"/>
    </font>
    <font>
      <sz val="11"/>
      <name val="Calibri"/>
      <family val="2"/>
      <charset val="17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78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 applyFont="0" applyFill="0" applyBorder="0" applyAlignment="0" applyProtection="0"/>
  </cellStyleXfs>
  <cellXfs count="123">
    <xf numFmtId="0" fontId="0" fillId="0" borderId="0" xfId="0"/>
    <xf numFmtId="0" fontId="1" fillId="0" borderId="8" xfId="0" applyFont="1" applyBorder="1" applyAlignment="1">
      <alignment horizontal="center" readingOrder="1"/>
    </xf>
    <xf numFmtId="0" fontId="1" fillId="0" borderId="4" xfId="0" applyFont="1" applyBorder="1" applyAlignment="1">
      <alignment horizontal="center" readingOrder="1"/>
    </xf>
    <xf numFmtId="2" fontId="0" fillId="0" borderId="0" xfId="0" applyNumberFormat="1"/>
    <xf numFmtId="0" fontId="6" fillId="0" borderId="6" xfId="0" applyFont="1" applyBorder="1" applyAlignment="1">
      <alignment vertical="top" wrapText="1"/>
    </xf>
    <xf numFmtId="0" fontId="1" fillId="0" borderId="22" xfId="0" applyFont="1" applyBorder="1" applyAlignment="1">
      <alignment horizontal="center" readingOrder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3" fillId="0" borderId="4" xfId="0" applyFont="1" applyBorder="1" applyAlignment="1">
      <alignment horizontal="right" readingOrder="2"/>
    </xf>
    <xf numFmtId="165" fontId="0" fillId="0" borderId="0" xfId="0" applyNumberFormat="1"/>
    <xf numFmtId="0" fontId="6" fillId="0" borderId="5" xfId="0" applyFont="1" applyBorder="1" applyAlignment="1">
      <alignment vertical="top" wrapText="1"/>
    </xf>
    <xf numFmtId="164" fontId="0" fillId="0" borderId="0" xfId="0" applyNumberFormat="1"/>
    <xf numFmtId="0" fontId="3" fillId="0" borderId="0" xfId="0" applyFont="1" applyAlignment="1">
      <alignment horizontal="center" readingOrder="2"/>
    </xf>
    <xf numFmtId="2" fontId="3" fillId="0" borderId="0" xfId="0" applyNumberFormat="1" applyFont="1" applyAlignment="1">
      <alignment horizontal="center" readingOrder="2"/>
    </xf>
    <xf numFmtId="165" fontId="3" fillId="0" borderId="0" xfId="0" applyNumberFormat="1" applyFont="1" applyAlignment="1">
      <alignment horizontal="center" readingOrder="2"/>
    </xf>
    <xf numFmtId="0" fontId="3" fillId="0" borderId="0" xfId="0" applyFont="1" applyAlignment="1">
      <alignment horizontal="right" readingOrder="2"/>
    </xf>
    <xf numFmtId="0" fontId="0" fillId="0" borderId="19" xfId="0" applyBorder="1"/>
    <xf numFmtId="0" fontId="1" fillId="2" borderId="30" xfId="0" applyFont="1" applyFill="1" applyBorder="1" applyAlignment="1">
      <alignment horizontal="center" readingOrder="1"/>
    </xf>
    <xf numFmtId="0" fontId="1" fillId="2" borderId="29" xfId="0" applyFont="1" applyFill="1" applyBorder="1" applyAlignment="1">
      <alignment horizontal="center" readingOrder="1"/>
    </xf>
    <xf numFmtId="0" fontId="9" fillId="0" borderId="0" xfId="0" applyFont="1"/>
    <xf numFmtId="3" fontId="0" fillId="0" borderId="0" xfId="0" applyNumberFormat="1"/>
    <xf numFmtId="0" fontId="10" fillId="0" borderId="0" xfId="0" applyFont="1"/>
    <xf numFmtId="0" fontId="11" fillId="0" borderId="0" xfId="0" applyFont="1" applyAlignment="1">
      <alignment horizontal="center" readingOrder="2"/>
    </xf>
    <xf numFmtId="2" fontId="8" fillId="0" borderId="0" xfId="0" applyNumberFormat="1" applyFont="1" applyAlignment="1">
      <alignment horizontal="center" readingOrder="2"/>
    </xf>
    <xf numFmtId="2" fontId="12" fillId="0" borderId="0" xfId="0" applyNumberFormat="1" applyFont="1" applyAlignment="1">
      <alignment horizontal="center" readingOrder="2"/>
    </xf>
    <xf numFmtId="0" fontId="1" fillId="2" borderId="33" xfId="0" applyFont="1" applyFill="1" applyBorder="1" applyAlignment="1">
      <alignment vertical="center" readingOrder="1"/>
    </xf>
    <xf numFmtId="0" fontId="1" fillId="2" borderId="35" xfId="0" applyFont="1" applyFill="1" applyBorder="1" applyAlignment="1">
      <alignment vertical="center" readingOrder="1"/>
    </xf>
    <xf numFmtId="0" fontId="1" fillId="0" borderId="0" xfId="0" applyFont="1" applyAlignment="1">
      <alignment horizontal="center" readingOrder="2"/>
    </xf>
    <xf numFmtId="0" fontId="13" fillId="0" borderId="0" xfId="0" applyFont="1"/>
    <xf numFmtId="0" fontId="0" fillId="3" borderId="0" xfId="0" applyFill="1"/>
    <xf numFmtId="0" fontId="13" fillId="3" borderId="0" xfId="0" applyFont="1" applyFill="1"/>
    <xf numFmtId="0" fontId="13" fillId="0" borderId="9" xfId="0" applyFont="1" applyBorder="1"/>
    <xf numFmtId="0" fontId="13" fillId="0" borderId="5" xfId="0" applyFont="1" applyBorder="1"/>
    <xf numFmtId="0" fontId="13" fillId="0" borderId="14" xfId="0" applyFont="1" applyBorder="1"/>
    <xf numFmtId="0" fontId="13" fillId="0" borderId="14" xfId="0" applyFont="1" applyBorder="1" applyAlignment="1">
      <alignment horizontal="left"/>
    </xf>
    <xf numFmtId="0" fontId="13" fillId="0" borderId="36" xfId="0" applyFont="1" applyBorder="1"/>
    <xf numFmtId="0" fontId="13" fillId="0" borderId="18" xfId="0" applyFont="1" applyBorder="1"/>
    <xf numFmtId="0" fontId="13" fillId="0" borderId="37" xfId="0" applyFont="1" applyBorder="1"/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4" xfId="0" applyFont="1" applyBorder="1"/>
    <xf numFmtId="0" fontId="15" fillId="0" borderId="0" xfId="0" applyFont="1"/>
    <xf numFmtId="2" fontId="13" fillId="0" borderId="5" xfId="0" applyNumberFormat="1" applyFont="1" applyBorder="1"/>
    <xf numFmtId="2" fontId="13" fillId="0" borderId="18" xfId="0" applyNumberFormat="1" applyFont="1" applyBorder="1"/>
    <xf numFmtId="0" fontId="14" fillId="0" borderId="9" xfId="0" applyFont="1" applyBorder="1"/>
    <xf numFmtId="0" fontId="14" fillId="0" borderId="14" xfId="0" applyFont="1" applyBorder="1"/>
    <xf numFmtId="0" fontId="15" fillId="0" borderId="9" xfId="0" applyFont="1" applyBorder="1"/>
    <xf numFmtId="0" fontId="15" fillId="0" borderId="14" xfId="0" applyFont="1" applyBorder="1"/>
    <xf numFmtId="0" fontId="1" fillId="2" borderId="35" xfId="0" applyFont="1" applyFill="1" applyBorder="1" applyAlignment="1">
      <alignment horizontal="center" readingOrder="1"/>
    </xf>
    <xf numFmtId="2" fontId="14" fillId="0" borderId="16" xfId="0" applyNumberFormat="1" applyFont="1" applyBorder="1"/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3" fillId="0" borderId="6" xfId="0" applyNumberFormat="1" applyFont="1" applyBorder="1"/>
    <xf numFmtId="2" fontId="13" fillId="0" borderId="12" xfId="0" applyNumberFormat="1" applyFont="1" applyBorder="1"/>
    <xf numFmtId="2" fontId="13" fillId="0" borderId="13" xfId="0" applyNumberFormat="1" applyFont="1" applyBorder="1"/>
    <xf numFmtId="2" fontId="13" fillId="0" borderId="14" xfId="0" applyNumberFormat="1" applyFont="1" applyBorder="1"/>
    <xf numFmtId="3" fontId="13" fillId="0" borderId="0" xfId="0" applyNumberFormat="1" applyFont="1" applyAlignment="1">
      <alignment horizontal="center" vertical="center"/>
    </xf>
    <xf numFmtId="165" fontId="13" fillId="0" borderId="20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165" fontId="13" fillId="0" borderId="24" xfId="0" applyNumberFormat="1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3" fillId="0" borderId="17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 vertical="center"/>
    </xf>
    <xf numFmtId="2" fontId="13" fillId="0" borderId="0" xfId="0" applyNumberFormat="1" applyFont="1"/>
    <xf numFmtId="2" fontId="14" fillId="0" borderId="0" xfId="0" applyNumberFormat="1" applyFont="1" applyAlignment="1">
      <alignment horizontal="center" vertical="center"/>
    </xf>
    <xf numFmtId="3" fontId="13" fillId="0" borderId="0" xfId="0" applyNumberFormat="1" applyFont="1"/>
    <xf numFmtId="2" fontId="14" fillId="0" borderId="15" xfId="0" applyNumberFormat="1" applyFont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2" fontId="14" fillId="0" borderId="30" xfId="0" applyNumberFormat="1" applyFont="1" applyBorder="1" applyAlignment="1">
      <alignment horizontal="center" vertical="center"/>
    </xf>
    <xf numFmtId="2" fontId="14" fillId="0" borderId="0" xfId="0" applyNumberFormat="1" applyFont="1" applyAlignment="1">
      <alignment horizontal="center"/>
    </xf>
    <xf numFmtId="0" fontId="13" fillId="0" borderId="28" xfId="0" applyFont="1" applyBorder="1"/>
    <xf numFmtId="2" fontId="13" fillId="0" borderId="24" xfId="0" applyNumberFormat="1" applyFont="1" applyBorder="1"/>
    <xf numFmtId="2" fontId="13" fillId="0" borderId="38" xfId="0" applyNumberFormat="1" applyFont="1" applyBorder="1"/>
    <xf numFmtId="2" fontId="14" fillId="0" borderId="17" xfId="0" applyNumberFormat="1" applyFont="1" applyBorder="1"/>
    <xf numFmtId="0" fontId="15" fillId="0" borderId="37" xfId="0" applyFont="1" applyBorder="1"/>
    <xf numFmtId="0" fontId="13" fillId="0" borderId="37" xfId="0" applyFont="1" applyBorder="1" applyAlignment="1">
      <alignment horizontal="left"/>
    </xf>
    <xf numFmtId="2" fontId="13" fillId="0" borderId="16" xfId="0" applyNumberFormat="1" applyFont="1" applyBorder="1"/>
    <xf numFmtId="0" fontId="14" fillId="0" borderId="8" xfId="0" applyFont="1" applyBorder="1"/>
    <xf numFmtId="2" fontId="14" fillId="0" borderId="5" xfId="0" applyNumberFormat="1" applyFont="1" applyBorder="1"/>
    <xf numFmtId="0" fontId="15" fillId="0" borderId="36" xfId="0" applyFont="1" applyBorder="1"/>
    <xf numFmtId="2" fontId="13" fillId="0" borderId="40" xfId="0" applyNumberFormat="1" applyFont="1" applyBorder="1"/>
    <xf numFmtId="0" fontId="4" fillId="2" borderId="34" xfId="0" applyFont="1" applyFill="1" applyBorder="1" applyAlignment="1">
      <alignment vertical="center" wrapText="1" readingOrder="2"/>
    </xf>
    <xf numFmtId="0" fontId="13" fillId="0" borderId="41" xfId="0" applyFont="1" applyBorder="1"/>
    <xf numFmtId="2" fontId="14" fillId="0" borderId="16" xfId="0" applyNumberFormat="1" applyFont="1" applyBorder="1" applyAlignment="1">
      <alignment horizontal="center" vertical="center"/>
    </xf>
    <xf numFmtId="0" fontId="17" fillId="0" borderId="15" xfId="0" applyFont="1" applyBorder="1"/>
    <xf numFmtId="0" fontId="17" fillId="0" borderId="17" xfId="0" applyFont="1" applyBorder="1"/>
    <xf numFmtId="0" fontId="3" fillId="2" borderId="13" xfId="0" applyFont="1" applyFill="1" applyBorder="1" applyAlignment="1">
      <alignment horizontal="center" readingOrder="2"/>
    </xf>
    <xf numFmtId="0" fontId="3" fillId="2" borderId="30" xfId="0" applyFont="1" applyFill="1" applyBorder="1" applyAlignment="1">
      <alignment horizontal="center" readingOrder="1"/>
    </xf>
    <xf numFmtId="0" fontId="3" fillId="2" borderId="29" xfId="0" applyFont="1" applyFill="1" applyBorder="1" applyAlignment="1">
      <alignment horizontal="center" readingOrder="1"/>
    </xf>
    <xf numFmtId="0" fontId="3" fillId="2" borderId="35" xfId="0" applyFont="1" applyFill="1" applyBorder="1" applyAlignment="1">
      <alignment horizontal="center" readingOrder="1"/>
    </xf>
    <xf numFmtId="2" fontId="13" fillId="0" borderId="42" xfId="0" applyNumberFormat="1" applyFont="1" applyBorder="1"/>
    <xf numFmtId="2" fontId="13" fillId="0" borderId="43" xfId="0" applyNumberFormat="1" applyFont="1" applyBorder="1"/>
    <xf numFmtId="2" fontId="14" fillId="0" borderId="44" xfId="0" applyNumberFormat="1" applyFont="1" applyBorder="1"/>
    <xf numFmtId="2" fontId="13" fillId="0" borderId="44" xfId="0" applyNumberFormat="1" applyFont="1" applyBorder="1"/>
    <xf numFmtId="2" fontId="14" fillId="0" borderId="42" xfId="0" applyNumberFormat="1" applyFont="1" applyBorder="1"/>
    <xf numFmtId="0" fontId="13" fillId="0" borderId="42" xfId="0" applyFont="1" applyBorder="1"/>
    <xf numFmtId="0" fontId="13" fillId="0" borderId="43" xfId="0" applyFont="1" applyBorder="1"/>
    <xf numFmtId="3" fontId="9" fillId="0" borderId="0" xfId="0" applyNumberFormat="1" applyFont="1"/>
    <xf numFmtId="165" fontId="13" fillId="0" borderId="43" xfId="0" applyNumberFormat="1" applyFont="1" applyBorder="1"/>
    <xf numFmtId="165" fontId="14" fillId="0" borderId="44" xfId="0" applyNumberFormat="1" applyFont="1" applyBorder="1"/>
    <xf numFmtId="2" fontId="13" fillId="0" borderId="37" xfId="0" applyNumberFormat="1" applyFont="1" applyBorder="1"/>
    <xf numFmtId="2" fontId="17" fillId="0" borderId="17" xfId="0" applyNumberFormat="1" applyFont="1" applyBorder="1"/>
    <xf numFmtId="2" fontId="14" fillId="0" borderId="15" xfId="0" applyNumberFormat="1" applyFont="1" applyBorder="1"/>
    <xf numFmtId="2" fontId="14" fillId="0" borderId="17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4" xfId="0" applyFont="1" applyFill="1" applyBorder="1" applyAlignment="1">
      <alignment horizontal="center" vertical="center" wrapText="1" readingOrder="2"/>
    </xf>
    <xf numFmtId="0" fontId="3" fillId="2" borderId="31" xfId="0" applyFont="1" applyFill="1" applyBorder="1" applyAlignment="1">
      <alignment horizontal="center" readingOrder="2"/>
    </xf>
    <xf numFmtId="0" fontId="3" fillId="2" borderId="32" xfId="0" applyFont="1" applyFill="1" applyBorder="1" applyAlignment="1">
      <alignment horizontal="center" readingOrder="2"/>
    </xf>
    <xf numFmtId="0" fontId="1" fillId="2" borderId="31" xfId="0" applyFont="1" applyFill="1" applyBorder="1" applyAlignment="1">
      <alignment horizontal="center" readingOrder="2"/>
    </xf>
    <xf numFmtId="0" fontId="1" fillId="2" borderId="32" xfId="0" applyFont="1" applyFill="1" applyBorder="1" applyAlignment="1">
      <alignment horizontal="center" readingOrder="2"/>
    </xf>
    <xf numFmtId="0" fontId="1" fillId="2" borderId="39" xfId="0" applyFont="1" applyFill="1" applyBorder="1" applyAlignment="1">
      <alignment horizont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1" fillId="0" borderId="21" xfId="0" applyFont="1" applyBorder="1" applyAlignment="1">
      <alignment horizontal="center" readingOrder="2"/>
    </xf>
    <xf numFmtId="0" fontId="1" fillId="0" borderId="7" xfId="0" applyFont="1" applyBorder="1" applyAlignment="1">
      <alignment horizontal="center" readingOrder="2"/>
    </xf>
    <xf numFmtId="0" fontId="1" fillId="0" borderId="2" xfId="0" applyFont="1" applyBorder="1" applyAlignment="1">
      <alignment horizontal="center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</cellXfs>
  <cellStyles count="6">
    <cellStyle name="Comma 3" xfId="5"/>
    <cellStyle name="Normal" xfId="0" builtinId="0"/>
    <cellStyle name="Normal 10" xfId="2"/>
    <cellStyle name="Normal 2" xfId="1"/>
    <cellStyle name="Normal 2 2 2" xfId="3"/>
    <cellStyle name="Normal 6" xfId="4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33"/>
  <sheetViews>
    <sheetView rightToLeft="1" tabSelected="1" topLeftCell="A9" workbookViewId="0">
      <selection activeCell="F29" sqref="F29"/>
    </sheetView>
  </sheetViews>
  <sheetFormatPr defaultRowHeight="15" x14ac:dyDescent="0.25"/>
  <cols>
    <col min="2" max="2" width="11.28515625" customWidth="1"/>
    <col min="3" max="3" width="15.140625" customWidth="1"/>
    <col min="4" max="4" width="13" customWidth="1"/>
    <col min="5" max="7" width="12.42578125" customWidth="1"/>
    <col min="8" max="8" width="18" customWidth="1"/>
    <col min="9" max="9" width="9.140625" customWidth="1"/>
    <col min="10" max="10" width="12" bestFit="1" customWidth="1"/>
  </cols>
  <sheetData>
    <row r="7" spans="1:8" x14ac:dyDescent="0.25">
      <c r="A7" t="s">
        <v>155</v>
      </c>
      <c r="H7" t="s">
        <v>156</v>
      </c>
    </row>
    <row r="8" spans="1:8" ht="15.75" thickBot="1" x14ac:dyDescent="0.3">
      <c r="A8" t="s">
        <v>0</v>
      </c>
      <c r="G8" t="s">
        <v>1</v>
      </c>
      <c r="H8" t="s">
        <v>2</v>
      </c>
    </row>
    <row r="9" spans="1:8" ht="15.75" x14ac:dyDescent="0.25">
      <c r="A9" s="109" t="s">
        <v>3</v>
      </c>
      <c r="B9" s="111">
        <v>2019</v>
      </c>
      <c r="C9" s="112"/>
      <c r="D9" s="111">
        <v>2020</v>
      </c>
      <c r="E9" s="112"/>
      <c r="F9" s="111">
        <v>2021</v>
      </c>
      <c r="G9" s="112"/>
      <c r="H9" s="91" t="s">
        <v>4</v>
      </c>
    </row>
    <row r="10" spans="1:8" ht="16.5" thickBot="1" x14ac:dyDescent="0.3">
      <c r="A10" s="110"/>
      <c r="B10" s="92" t="s">
        <v>142</v>
      </c>
      <c r="C10" s="93" t="s">
        <v>143</v>
      </c>
      <c r="D10" s="92" t="s">
        <v>142</v>
      </c>
      <c r="E10" s="93" t="s">
        <v>143</v>
      </c>
      <c r="F10" s="92" t="s">
        <v>142</v>
      </c>
      <c r="G10" s="93" t="s">
        <v>143</v>
      </c>
      <c r="H10" s="94"/>
    </row>
    <row r="11" spans="1:8" x14ac:dyDescent="0.25">
      <c r="A11" s="75" t="s">
        <v>7</v>
      </c>
      <c r="B11" s="55">
        <v>20.230999999999998</v>
      </c>
      <c r="C11" s="55">
        <v>62.280999999999992</v>
      </c>
      <c r="D11" s="44">
        <v>19.736000000000001</v>
      </c>
      <c r="E11" s="44">
        <v>62.122999999999998</v>
      </c>
      <c r="F11" s="44">
        <v>22.215262773722628</v>
      </c>
      <c r="G11" s="44">
        <v>75.762999999999991</v>
      </c>
      <c r="H11" s="56" t="s">
        <v>8</v>
      </c>
    </row>
    <row r="12" spans="1:8" x14ac:dyDescent="0.25">
      <c r="A12" s="32" t="s">
        <v>9</v>
      </c>
      <c r="B12" s="44">
        <v>139.136</v>
      </c>
      <c r="C12" s="44">
        <v>647.93900000000008</v>
      </c>
      <c r="D12" s="44">
        <v>227.94200000000001</v>
      </c>
      <c r="E12" s="44">
        <v>590.17100000000005</v>
      </c>
      <c r="F12" s="44">
        <v>221.83700000000002</v>
      </c>
      <c r="G12" s="44">
        <v>647.18500000000006</v>
      </c>
      <c r="H12" s="76" t="s">
        <v>10</v>
      </c>
    </row>
    <row r="13" spans="1:8" x14ac:dyDescent="0.25">
      <c r="A13" s="32" t="s">
        <v>11</v>
      </c>
      <c r="B13" s="44">
        <v>42.556999999999995</v>
      </c>
      <c r="C13" s="44">
        <v>84.533000000000015</v>
      </c>
      <c r="D13" s="44">
        <v>28.986999999999998</v>
      </c>
      <c r="E13" s="44">
        <v>67.986999999999995</v>
      </c>
      <c r="F13" s="44">
        <v>18.501000000000001</v>
      </c>
      <c r="G13" s="44">
        <v>44.449000000000005</v>
      </c>
      <c r="H13" s="76" t="s">
        <v>12</v>
      </c>
    </row>
    <row r="14" spans="1:8" x14ac:dyDescent="0.25">
      <c r="A14" s="32" t="s">
        <v>13</v>
      </c>
      <c r="B14" s="44">
        <v>66.501606999999993</v>
      </c>
      <c r="C14" s="44">
        <v>115.16300000000001</v>
      </c>
      <c r="D14" s="44">
        <v>57.18</v>
      </c>
      <c r="E14" s="44">
        <v>87.272000000000006</v>
      </c>
      <c r="F14" s="44">
        <v>53.283999999999992</v>
      </c>
      <c r="G14" s="44">
        <v>100.944</v>
      </c>
      <c r="H14" s="76" t="s">
        <v>14</v>
      </c>
    </row>
    <row r="15" spans="1:8" x14ac:dyDescent="0.25">
      <c r="A15" s="32" t="s">
        <v>15</v>
      </c>
      <c r="B15" s="44">
        <v>15.166448006254885</v>
      </c>
      <c r="C15" s="44">
        <v>48.09899999999999</v>
      </c>
      <c r="D15" s="44">
        <v>14.327215011727912</v>
      </c>
      <c r="E15" s="44">
        <v>35.612000000000002</v>
      </c>
      <c r="F15" s="44">
        <v>14.749275615935852</v>
      </c>
      <c r="G15" s="44">
        <v>41.935000000000002</v>
      </c>
      <c r="H15" s="76" t="s">
        <v>16</v>
      </c>
    </row>
    <row r="16" spans="1:8" x14ac:dyDescent="0.25">
      <c r="A16" s="32" t="s">
        <v>17</v>
      </c>
      <c r="B16" s="44">
        <v>0.55000000000000004</v>
      </c>
      <c r="C16" s="44">
        <v>0.99299999999999999</v>
      </c>
      <c r="D16" s="44">
        <v>1.4690000000000001</v>
      </c>
      <c r="E16" s="44">
        <v>1.8</v>
      </c>
      <c r="F16" s="44">
        <v>1.3050000000000002</v>
      </c>
      <c r="G16" s="44">
        <v>1.7599999999999998</v>
      </c>
      <c r="H16" s="76" t="s">
        <v>18</v>
      </c>
    </row>
    <row r="17" spans="1:13" x14ac:dyDescent="0.25">
      <c r="A17" s="32" t="s">
        <v>19</v>
      </c>
      <c r="B17" s="44">
        <v>6.4000000000000001E-2</v>
      </c>
      <c r="C17" s="44">
        <v>0.48800000000000004</v>
      </c>
      <c r="D17" s="44">
        <v>4.4999999999999998E-2</v>
      </c>
      <c r="E17" s="44">
        <v>0.34100000000000003</v>
      </c>
      <c r="F17" s="44">
        <v>7.7000000000000013E-2</v>
      </c>
      <c r="G17" s="44">
        <v>0.60300000000000009</v>
      </c>
      <c r="H17" s="76" t="s">
        <v>20</v>
      </c>
    </row>
    <row r="18" spans="1:13" x14ac:dyDescent="0.25">
      <c r="A18" s="32" t="s">
        <v>21</v>
      </c>
      <c r="B18" s="44">
        <v>116.376</v>
      </c>
      <c r="C18" s="44">
        <v>441.87000000000006</v>
      </c>
      <c r="D18" s="44">
        <v>145.053</v>
      </c>
      <c r="E18" s="44">
        <v>374.18700000000001</v>
      </c>
      <c r="F18" s="44">
        <v>95.65100000000001</v>
      </c>
      <c r="G18" s="44">
        <v>374.12100000000004</v>
      </c>
      <c r="H18" s="76" t="s">
        <v>22</v>
      </c>
    </row>
    <row r="19" spans="1:13" x14ac:dyDescent="0.25">
      <c r="A19" s="32" t="s">
        <v>23</v>
      </c>
      <c r="B19" s="44">
        <v>18.335000000000001</v>
      </c>
      <c r="C19" s="44">
        <v>0.83800000000000008</v>
      </c>
      <c r="D19" s="44">
        <v>0.51600000000000001</v>
      </c>
      <c r="E19" s="44">
        <v>0.436</v>
      </c>
      <c r="F19" s="44">
        <v>0.10600000000000001</v>
      </c>
      <c r="G19" s="44">
        <v>8.1000000000000016E-2</v>
      </c>
      <c r="H19" s="76" t="s">
        <v>24</v>
      </c>
    </row>
    <row r="20" spans="1:13" x14ac:dyDescent="0.25">
      <c r="A20" s="32" t="s">
        <v>25</v>
      </c>
      <c r="B20" s="44">
        <v>79.184000000000012</v>
      </c>
      <c r="C20" s="44">
        <v>4.3120000000000003</v>
      </c>
      <c r="D20" s="44">
        <v>3.1110000000000002</v>
      </c>
      <c r="E20" s="44">
        <v>2.992</v>
      </c>
      <c r="F20" s="44">
        <v>4.2489999999999997</v>
      </c>
      <c r="G20" s="44">
        <v>4.0060000000000002</v>
      </c>
      <c r="H20" s="76" t="s">
        <v>26</v>
      </c>
    </row>
    <row r="21" spans="1:13" x14ac:dyDescent="0.25">
      <c r="A21" s="32" t="s">
        <v>27</v>
      </c>
      <c r="B21" s="44">
        <v>0.67700000000000005</v>
      </c>
      <c r="C21" s="44">
        <v>1.653</v>
      </c>
      <c r="D21" s="44">
        <v>1.81</v>
      </c>
      <c r="E21" s="44">
        <v>1.5509999999999999</v>
      </c>
      <c r="F21" s="44">
        <v>0.64900000000000002</v>
      </c>
      <c r="G21" s="44">
        <v>1.4059999999999999</v>
      </c>
      <c r="H21" s="76" t="s">
        <v>28</v>
      </c>
      <c r="K21" s="21"/>
    </row>
    <row r="22" spans="1:13" s="20" customFormat="1" x14ac:dyDescent="0.25">
      <c r="A22" s="32" t="s">
        <v>29</v>
      </c>
      <c r="B22" s="44">
        <v>12.39696506849315</v>
      </c>
      <c r="C22" s="44">
        <v>33.625</v>
      </c>
      <c r="D22" s="44">
        <v>28.649340410958903</v>
      </c>
      <c r="E22" s="44">
        <v>51.62</v>
      </c>
      <c r="F22" s="44">
        <v>14.161410205415573</v>
      </c>
      <c r="G22" s="44">
        <v>26.966000000000001</v>
      </c>
      <c r="H22" s="76" t="s">
        <v>30</v>
      </c>
      <c r="J22"/>
      <c r="K22"/>
      <c r="L22"/>
      <c r="M22"/>
    </row>
    <row r="23" spans="1:13" x14ac:dyDescent="0.25">
      <c r="A23" s="32" t="s">
        <v>31</v>
      </c>
      <c r="B23" s="44">
        <v>33.649411764705881</v>
      </c>
      <c r="C23" s="44">
        <v>63.161000000000001</v>
      </c>
      <c r="D23" s="44">
        <v>32.462773999999996</v>
      </c>
      <c r="E23" s="44">
        <v>47.312569948186521</v>
      </c>
      <c r="F23" s="44">
        <v>53.819248999999999</v>
      </c>
      <c r="G23" s="44">
        <v>70.066523316062174</v>
      </c>
      <c r="H23" s="76" t="s">
        <v>32</v>
      </c>
    </row>
    <row r="24" spans="1:13" s="20" customFormat="1" x14ac:dyDescent="0.25">
      <c r="A24" s="32" t="s">
        <v>33</v>
      </c>
      <c r="B24" s="44">
        <v>1.4293038225450618</v>
      </c>
      <c r="C24" s="44">
        <v>16.018000000000001</v>
      </c>
      <c r="D24" s="44">
        <v>4.5179999999999998</v>
      </c>
      <c r="E24" s="44">
        <v>14.853999999999999</v>
      </c>
      <c r="F24" s="44">
        <v>6.9559860346585118</v>
      </c>
      <c r="G24" s="44">
        <v>23.427000000000003</v>
      </c>
      <c r="H24" s="76" t="s">
        <v>34</v>
      </c>
    </row>
    <row r="25" spans="1:13" s="20" customFormat="1" x14ac:dyDescent="0.25">
      <c r="A25" s="32" t="s">
        <v>35</v>
      </c>
      <c r="B25" s="44">
        <v>21.615000000000002</v>
      </c>
      <c r="C25" s="44">
        <v>91.25500000000001</v>
      </c>
      <c r="D25" s="44">
        <v>14.96808695199055</v>
      </c>
      <c r="E25" s="44">
        <v>86.372</v>
      </c>
      <c r="F25" s="44">
        <v>28.485999999999997</v>
      </c>
      <c r="G25" s="44">
        <v>95.305000000000007</v>
      </c>
      <c r="H25" s="76" t="s">
        <v>36</v>
      </c>
    </row>
    <row r="26" spans="1:13" x14ac:dyDescent="0.25">
      <c r="A26" s="32" t="s">
        <v>37</v>
      </c>
      <c r="B26" s="44">
        <v>26.531000000000002</v>
      </c>
      <c r="C26" s="44">
        <v>196.33400000000003</v>
      </c>
      <c r="D26" s="44">
        <v>38.911999999999999</v>
      </c>
      <c r="E26" s="44">
        <v>238.97399999999999</v>
      </c>
      <c r="F26" s="44">
        <v>40.284999999999997</v>
      </c>
      <c r="G26" s="44">
        <v>237.25999999999996</v>
      </c>
      <c r="H26" s="76" t="s">
        <v>38</v>
      </c>
    </row>
    <row r="27" spans="1:13" s="20" customFormat="1" x14ac:dyDescent="0.25">
      <c r="A27" s="32" t="s">
        <v>39</v>
      </c>
      <c r="B27" s="44">
        <v>7.911999999999999</v>
      </c>
      <c r="C27" s="44">
        <v>82.34</v>
      </c>
      <c r="D27" s="44">
        <v>9.3119999999999994</v>
      </c>
      <c r="E27" s="44">
        <v>33.436</v>
      </c>
      <c r="F27" s="44">
        <v>7.8729999999999993</v>
      </c>
      <c r="G27" s="44">
        <v>32.052</v>
      </c>
      <c r="H27" s="76" t="s">
        <v>40</v>
      </c>
    </row>
    <row r="28" spans="1:13" x14ac:dyDescent="0.25">
      <c r="A28" s="44" t="s">
        <v>41</v>
      </c>
      <c r="B28" s="44">
        <v>5.2700000000000005</v>
      </c>
      <c r="C28" s="44">
        <v>17.701000000000001</v>
      </c>
      <c r="D28" s="44">
        <v>5.93</v>
      </c>
      <c r="E28" s="44">
        <v>14.257999999999999</v>
      </c>
      <c r="F28" s="44">
        <v>7.1029999999999998</v>
      </c>
      <c r="G28" s="44">
        <v>19.320000000000004</v>
      </c>
      <c r="H28" s="76" t="s">
        <v>42</v>
      </c>
    </row>
    <row r="29" spans="1:13" x14ac:dyDescent="0.25">
      <c r="A29" s="44" t="s">
        <v>43</v>
      </c>
      <c r="B29" s="44">
        <v>526.91012714945089</v>
      </c>
      <c r="C29" s="44">
        <v>849.198128</v>
      </c>
      <c r="D29" s="44">
        <v>548.88508325946611</v>
      </c>
      <c r="E29" s="44">
        <v>951.76237600000002</v>
      </c>
      <c r="F29" s="44">
        <v>323.24799999999971</v>
      </c>
      <c r="G29" s="44">
        <v>619.10799999999995</v>
      </c>
      <c r="H29" s="76" t="s">
        <v>44</v>
      </c>
    </row>
    <row r="30" spans="1:13" x14ac:dyDescent="0.25">
      <c r="A30" s="32" t="s">
        <v>45</v>
      </c>
      <c r="B30" s="44">
        <v>91.262</v>
      </c>
      <c r="C30" s="44">
        <v>216.03199999999998</v>
      </c>
      <c r="D30" s="44">
        <v>71.534999999999997</v>
      </c>
      <c r="E30" s="44">
        <v>161.88300000000001</v>
      </c>
      <c r="F30" s="44">
        <v>89.018000000000015</v>
      </c>
      <c r="G30" s="44">
        <v>230.62199999999999</v>
      </c>
      <c r="H30" s="76" t="s">
        <v>46</v>
      </c>
    </row>
    <row r="31" spans="1:13" x14ac:dyDescent="0.25">
      <c r="A31" s="32" t="s">
        <v>47</v>
      </c>
      <c r="B31" s="44">
        <v>4.1389999999999993</v>
      </c>
      <c r="C31" s="44">
        <v>0.13700000000000001</v>
      </c>
      <c r="D31" s="44">
        <v>0.501</v>
      </c>
      <c r="E31" s="44">
        <v>0.85799999999999998</v>
      </c>
      <c r="F31" s="44">
        <v>0.33900000000000002</v>
      </c>
      <c r="G31" s="44">
        <v>2.9969999999999999</v>
      </c>
      <c r="H31" s="76" t="s">
        <v>48</v>
      </c>
    </row>
    <row r="32" spans="1:13" s="20" customFormat="1" ht="15.75" thickBot="1" x14ac:dyDescent="0.3">
      <c r="A32" s="36" t="s">
        <v>49</v>
      </c>
      <c r="B32" s="45">
        <v>0.124</v>
      </c>
      <c r="C32" s="45">
        <v>0.25600000000000001</v>
      </c>
      <c r="D32" s="44">
        <v>3.5000000000000003E-2</v>
      </c>
      <c r="E32" s="44">
        <v>5.2999999999999999E-2</v>
      </c>
      <c r="F32" s="44">
        <v>0.41799999999999998</v>
      </c>
      <c r="G32" s="44">
        <v>0.90500000000000003</v>
      </c>
      <c r="H32" s="77" t="s">
        <v>50</v>
      </c>
    </row>
    <row r="33" spans="1:8" ht="15.75" thickBot="1" x14ac:dyDescent="0.3">
      <c r="A33" s="39" t="s">
        <v>51</v>
      </c>
      <c r="B33" s="51">
        <f t="shared" ref="B33:E33" si="0">SUM(B11:B32)</f>
        <v>1230.0168628114498</v>
      </c>
      <c r="C33" s="51">
        <f t="shared" si="0"/>
        <v>2974.2261280000002</v>
      </c>
      <c r="D33" s="78">
        <f t="shared" si="0"/>
        <v>1255.8844996341438</v>
      </c>
      <c r="E33" s="107">
        <f t="shared" si="0"/>
        <v>2825.854945948186</v>
      </c>
      <c r="F33" s="78">
        <f>SUM(F11:F32)</f>
        <v>1004.3301836297323</v>
      </c>
      <c r="G33" s="78">
        <f>SUM(G11:G32)</f>
        <v>2650.2815233160613</v>
      </c>
      <c r="H33" s="78" t="s">
        <v>52</v>
      </c>
    </row>
  </sheetData>
  <mergeCells count="4">
    <mergeCell ref="A9:A10"/>
    <mergeCell ref="B9:C9"/>
    <mergeCell ref="D9:E9"/>
    <mergeCell ref="F9:G9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6"/>
  <sheetViews>
    <sheetView rightToLeft="1" topLeftCell="A294" zoomScale="110" zoomScaleNormal="110" workbookViewId="0">
      <selection activeCell="F300" sqref="F300"/>
    </sheetView>
  </sheetViews>
  <sheetFormatPr defaultRowHeight="15" x14ac:dyDescent="0.25"/>
  <cols>
    <col min="1" max="1" width="20.28515625" customWidth="1"/>
    <col min="2" max="5" width="15.85546875" customWidth="1"/>
    <col min="6" max="6" width="23.140625" customWidth="1"/>
    <col min="7" max="7" width="15.85546875" customWidth="1"/>
    <col min="8" max="8" width="14" customWidth="1"/>
    <col min="9" max="9" width="13.85546875" customWidth="1"/>
  </cols>
  <sheetData>
    <row r="2" spans="1:9" x14ac:dyDescent="0.25">
      <c r="A2" s="29"/>
      <c r="B2" s="29"/>
      <c r="C2" s="29"/>
      <c r="D2" s="29"/>
      <c r="E2" s="29"/>
      <c r="F2" s="29" t="s">
        <v>158</v>
      </c>
    </row>
    <row r="3" spans="1:9" s="20" customFormat="1" x14ac:dyDescent="0.25">
      <c r="A3" s="31" t="s">
        <v>157</v>
      </c>
      <c r="B3" s="29"/>
      <c r="C3" s="29"/>
      <c r="D3" s="29"/>
      <c r="E3" s="29"/>
      <c r="F3" s="29" t="s">
        <v>55</v>
      </c>
    </row>
    <row r="4" spans="1:9" s="20" customFormat="1" ht="15.75" thickBot="1" x14ac:dyDescent="0.3">
      <c r="A4" s="29" t="s">
        <v>53</v>
      </c>
      <c r="B4" s="29"/>
      <c r="C4" s="29"/>
      <c r="D4" s="29"/>
      <c r="E4" s="29"/>
      <c r="F4" s="29" t="s">
        <v>54</v>
      </c>
    </row>
    <row r="5" spans="1:9" s="20" customFormat="1" ht="19.5" customHeight="1" x14ac:dyDescent="0.25">
      <c r="A5" s="109" t="s">
        <v>56</v>
      </c>
      <c r="B5" s="113">
        <v>2020</v>
      </c>
      <c r="C5" s="114"/>
      <c r="D5" s="113">
        <v>2021</v>
      </c>
      <c r="E5" s="114"/>
      <c r="F5" s="26" t="s">
        <v>4</v>
      </c>
    </row>
    <row r="6" spans="1:9" s="20" customFormat="1" ht="19.5" customHeight="1" thickBot="1" x14ac:dyDescent="0.3">
      <c r="A6" s="110"/>
      <c r="B6" s="18" t="s">
        <v>142</v>
      </c>
      <c r="C6" s="19" t="s">
        <v>143</v>
      </c>
      <c r="D6" s="18" t="s">
        <v>142</v>
      </c>
      <c r="E6" s="19" t="s">
        <v>143</v>
      </c>
      <c r="F6" s="27"/>
      <c r="I6" s="102"/>
    </row>
    <row r="7" spans="1:9" s="20" customFormat="1" x14ac:dyDescent="0.25">
      <c r="A7" s="32" t="s">
        <v>9</v>
      </c>
      <c r="B7" s="44">
        <v>1411</v>
      </c>
      <c r="C7" s="44">
        <v>8849</v>
      </c>
      <c r="D7" s="44">
        <v>1799.1087128489096</v>
      </c>
      <c r="E7" s="44">
        <v>11283</v>
      </c>
      <c r="F7" s="35" t="s">
        <v>145</v>
      </c>
    </row>
    <row r="8" spans="1:9" s="20" customFormat="1" x14ac:dyDescent="0.25">
      <c r="A8" s="32" t="s">
        <v>11</v>
      </c>
      <c r="B8" s="44">
        <v>23</v>
      </c>
      <c r="C8" s="44">
        <v>179</v>
      </c>
      <c r="D8" s="44">
        <v>67.843575418994419</v>
      </c>
      <c r="E8" s="44">
        <v>528</v>
      </c>
      <c r="F8" s="34" t="s">
        <v>12</v>
      </c>
    </row>
    <row r="9" spans="1:9" s="20" customFormat="1" x14ac:dyDescent="0.25">
      <c r="A9" s="48" t="s">
        <v>13</v>
      </c>
      <c r="B9" s="44">
        <v>315</v>
      </c>
      <c r="C9" s="44">
        <v>2574</v>
      </c>
      <c r="D9" s="44">
        <v>262.01048951048955</v>
      </c>
      <c r="E9" s="44">
        <v>2141</v>
      </c>
      <c r="F9" s="49" t="s">
        <v>14</v>
      </c>
    </row>
    <row r="10" spans="1:9" s="20" customFormat="1" x14ac:dyDescent="0.25">
      <c r="A10" s="32" t="s">
        <v>21</v>
      </c>
      <c r="B10" s="44">
        <v>0.97194965013536527</v>
      </c>
      <c r="C10" s="44">
        <v>6</v>
      </c>
      <c r="D10" s="44">
        <v>9.8814881097095473</v>
      </c>
      <c r="E10" s="44">
        <v>61</v>
      </c>
      <c r="F10" s="35" t="s">
        <v>22</v>
      </c>
    </row>
    <row r="11" spans="1:9" s="20" customFormat="1" x14ac:dyDescent="0.25">
      <c r="A11" s="32" t="s">
        <v>23</v>
      </c>
      <c r="B11" s="44">
        <v>95</v>
      </c>
      <c r="C11" s="44">
        <v>773</v>
      </c>
      <c r="D11" s="44">
        <v>191.47477360931435</v>
      </c>
      <c r="E11" s="44">
        <v>1558</v>
      </c>
      <c r="F11" s="35" t="s">
        <v>24</v>
      </c>
    </row>
    <row r="12" spans="1:9" s="20" customFormat="1" x14ac:dyDescent="0.25">
      <c r="A12" s="32" t="s">
        <v>25</v>
      </c>
      <c r="B12" s="44">
        <v>0</v>
      </c>
      <c r="C12" s="44">
        <v>0</v>
      </c>
      <c r="D12" s="44">
        <v>0</v>
      </c>
      <c r="E12" s="44">
        <v>0</v>
      </c>
      <c r="F12" s="34" t="s">
        <v>26</v>
      </c>
    </row>
    <row r="13" spans="1:9" s="20" customFormat="1" x14ac:dyDescent="0.25">
      <c r="A13" s="48" t="s">
        <v>58</v>
      </c>
      <c r="B13" s="44">
        <v>326</v>
      </c>
      <c r="C13" s="44">
        <v>1149</v>
      </c>
      <c r="D13" s="44">
        <v>273.22715404699738</v>
      </c>
      <c r="E13" s="44">
        <v>963</v>
      </c>
      <c r="F13" s="49" t="s">
        <v>59</v>
      </c>
    </row>
    <row r="14" spans="1:9" s="20" customFormat="1" x14ac:dyDescent="0.25">
      <c r="A14" s="32" t="s">
        <v>31</v>
      </c>
      <c r="B14" s="44">
        <v>81</v>
      </c>
      <c r="C14" s="44">
        <v>177</v>
      </c>
      <c r="D14" s="44">
        <v>62.237288135593218</v>
      </c>
      <c r="E14" s="44">
        <v>136</v>
      </c>
      <c r="F14" s="35" t="s">
        <v>32</v>
      </c>
    </row>
    <row r="15" spans="1:9" s="20" customFormat="1" x14ac:dyDescent="0.25">
      <c r="A15" s="32" t="s">
        <v>39</v>
      </c>
      <c r="B15" s="44">
        <v>19</v>
      </c>
      <c r="C15" s="44">
        <v>123</v>
      </c>
      <c r="D15" s="44">
        <v>54.837398373983746</v>
      </c>
      <c r="E15" s="44">
        <v>355</v>
      </c>
      <c r="F15" s="35" t="s">
        <v>40</v>
      </c>
    </row>
    <row r="16" spans="1:9" s="20" customFormat="1" x14ac:dyDescent="0.25">
      <c r="A16" s="32" t="s">
        <v>69</v>
      </c>
      <c r="B16" s="44">
        <v>0</v>
      </c>
      <c r="C16" s="44">
        <v>0</v>
      </c>
      <c r="D16" s="44">
        <v>0</v>
      </c>
      <c r="E16" s="44">
        <v>0</v>
      </c>
      <c r="F16" s="34" t="s">
        <v>146</v>
      </c>
    </row>
    <row r="17" spans="1:9" s="20" customFormat="1" x14ac:dyDescent="0.25">
      <c r="A17" s="48" t="s">
        <v>60</v>
      </c>
      <c r="B17" s="44">
        <v>620</v>
      </c>
      <c r="C17" s="44">
        <v>5111</v>
      </c>
      <c r="D17" s="44">
        <v>737.91038935629035</v>
      </c>
      <c r="E17" s="44">
        <v>6083</v>
      </c>
      <c r="F17" s="49" t="s">
        <v>61</v>
      </c>
    </row>
    <row r="18" spans="1:9" s="20" customFormat="1" x14ac:dyDescent="0.25">
      <c r="A18" s="32" t="s">
        <v>45</v>
      </c>
      <c r="B18" s="44">
        <v>0</v>
      </c>
      <c r="C18" s="44">
        <v>0</v>
      </c>
      <c r="D18" s="44">
        <v>0</v>
      </c>
      <c r="E18" s="44">
        <v>0</v>
      </c>
      <c r="F18" s="35" t="s">
        <v>46</v>
      </c>
    </row>
    <row r="19" spans="1:9" s="20" customFormat="1" x14ac:dyDescent="0.25">
      <c r="A19" s="32" t="s">
        <v>47</v>
      </c>
      <c r="B19" s="44">
        <v>14</v>
      </c>
      <c r="C19" s="44">
        <v>48</v>
      </c>
      <c r="D19" s="44">
        <v>7.291666666666667</v>
      </c>
      <c r="E19" s="44">
        <v>25</v>
      </c>
      <c r="F19" s="34" t="s">
        <v>48</v>
      </c>
    </row>
    <row r="20" spans="1:9" s="20" customFormat="1" ht="15.75" thickBot="1" x14ac:dyDescent="0.3">
      <c r="A20" s="84" t="s">
        <v>49</v>
      </c>
      <c r="B20" s="45">
        <v>0</v>
      </c>
      <c r="C20" s="45">
        <v>0</v>
      </c>
      <c r="D20" s="44">
        <v>0</v>
      </c>
      <c r="E20" s="45">
        <v>0</v>
      </c>
      <c r="F20" s="79" t="s">
        <v>50</v>
      </c>
    </row>
    <row r="21" spans="1:9" s="20" customFormat="1" ht="15.75" thickBot="1" x14ac:dyDescent="0.3">
      <c r="A21" s="39" t="s">
        <v>149</v>
      </c>
      <c r="B21" s="51">
        <f t="shared" ref="B21:C21" si="0">SUM(B7:B20)</f>
        <v>2904.9719496501357</v>
      </c>
      <c r="C21" s="51">
        <f t="shared" si="0"/>
        <v>18989</v>
      </c>
      <c r="D21" s="51">
        <f>SUM(D7:D20)</f>
        <v>3465.8229360769487</v>
      </c>
      <c r="E21" s="51">
        <f>SUM(E7:E20)</f>
        <v>23133</v>
      </c>
      <c r="F21" s="41" t="s">
        <v>57</v>
      </c>
    </row>
    <row r="22" spans="1:9" s="20" customFormat="1" x14ac:dyDescent="0.25">
      <c r="A22" s="29"/>
      <c r="B22" s="29"/>
      <c r="C22" s="29"/>
      <c r="D22" s="29"/>
      <c r="E22" s="29"/>
      <c r="F22" s="29"/>
    </row>
    <row r="23" spans="1:9" x14ac:dyDescent="0.25">
      <c r="A23" s="29"/>
      <c r="B23" s="29"/>
      <c r="C23" s="29"/>
      <c r="D23" s="29"/>
      <c r="E23" s="29"/>
      <c r="F23" s="29"/>
    </row>
    <row r="25" spans="1:9" x14ac:dyDescent="0.25">
      <c r="B25" s="10"/>
      <c r="C25" s="10"/>
      <c r="D25" s="10"/>
      <c r="E25" s="10"/>
      <c r="F25" t="s">
        <v>160</v>
      </c>
      <c r="G25" s="10"/>
    </row>
    <row r="26" spans="1:9" x14ac:dyDescent="0.25">
      <c r="A26" s="30" t="s">
        <v>159</v>
      </c>
      <c r="F26" t="s">
        <v>55</v>
      </c>
    </row>
    <row r="27" spans="1:9" ht="15.75" thickBot="1" x14ac:dyDescent="0.3">
      <c r="A27" t="s">
        <v>53</v>
      </c>
      <c r="F27" t="s">
        <v>54</v>
      </c>
    </row>
    <row r="28" spans="1:9" ht="15.75" x14ac:dyDescent="0.25">
      <c r="A28" s="109" t="s">
        <v>56</v>
      </c>
      <c r="B28" s="113">
        <v>2020</v>
      </c>
      <c r="C28" s="114"/>
      <c r="D28" s="113">
        <v>2021</v>
      </c>
      <c r="E28" s="114"/>
      <c r="F28" s="26" t="s">
        <v>4</v>
      </c>
      <c r="I28" s="21"/>
    </row>
    <row r="29" spans="1:9" ht="16.5" thickBot="1" x14ac:dyDescent="0.3">
      <c r="A29" s="110"/>
      <c r="B29" s="18" t="s">
        <v>142</v>
      </c>
      <c r="C29" s="19" t="s">
        <v>143</v>
      </c>
      <c r="D29" s="18" t="s">
        <v>142</v>
      </c>
      <c r="E29" s="19" t="s">
        <v>143</v>
      </c>
      <c r="F29" s="27"/>
    </row>
    <row r="30" spans="1:9" x14ac:dyDescent="0.25">
      <c r="A30" s="32" t="s">
        <v>7</v>
      </c>
      <c r="B30" s="44">
        <v>0</v>
      </c>
      <c r="C30" s="44">
        <v>0</v>
      </c>
      <c r="D30" s="95">
        <v>6.1</v>
      </c>
      <c r="E30" s="95">
        <v>5</v>
      </c>
      <c r="F30" s="35" t="s">
        <v>8</v>
      </c>
    </row>
    <row r="31" spans="1:9" x14ac:dyDescent="0.25">
      <c r="A31" s="32" t="s">
        <v>15</v>
      </c>
      <c r="B31" s="44">
        <v>0</v>
      </c>
      <c r="C31" s="44">
        <v>0</v>
      </c>
      <c r="D31" s="95">
        <v>1.22</v>
      </c>
      <c r="E31" s="95">
        <v>1</v>
      </c>
      <c r="F31" s="35" t="s">
        <v>16</v>
      </c>
    </row>
    <row r="32" spans="1:9" x14ac:dyDescent="0.25">
      <c r="A32" s="32" t="s">
        <v>11</v>
      </c>
      <c r="B32" s="44">
        <v>78</v>
      </c>
      <c r="C32" s="44">
        <v>415</v>
      </c>
      <c r="D32" s="95">
        <v>821.72530120481929</v>
      </c>
      <c r="E32" s="95">
        <v>4372</v>
      </c>
      <c r="F32" s="35" t="s">
        <v>12</v>
      </c>
    </row>
    <row r="33" spans="1:6" x14ac:dyDescent="0.25">
      <c r="A33" s="32" t="s">
        <v>13</v>
      </c>
      <c r="B33" s="44">
        <v>1891</v>
      </c>
      <c r="C33" s="44">
        <v>9886</v>
      </c>
      <c r="D33" s="95">
        <v>3005.5920493627355</v>
      </c>
      <c r="E33" s="95">
        <v>15713</v>
      </c>
      <c r="F33" s="34" t="s">
        <v>14</v>
      </c>
    </row>
    <row r="34" spans="1:6" x14ac:dyDescent="0.25">
      <c r="A34" s="48" t="s">
        <v>62</v>
      </c>
      <c r="B34" s="44">
        <v>29</v>
      </c>
      <c r="C34" s="44">
        <v>38</v>
      </c>
      <c r="D34" s="95">
        <v>141.94736842105263</v>
      </c>
      <c r="E34" s="95">
        <v>186</v>
      </c>
      <c r="F34" s="49" t="s">
        <v>63</v>
      </c>
    </row>
    <row r="35" spans="1:6" x14ac:dyDescent="0.25">
      <c r="A35" s="32" t="s">
        <v>21</v>
      </c>
      <c r="B35" s="44">
        <v>2103</v>
      </c>
      <c r="C35" s="44">
        <v>1670</v>
      </c>
      <c r="D35" s="95">
        <v>3095.3137724550902</v>
      </c>
      <c r="E35" s="95">
        <v>2458</v>
      </c>
      <c r="F35" s="35" t="s">
        <v>22</v>
      </c>
    </row>
    <row r="36" spans="1:6" x14ac:dyDescent="0.25">
      <c r="A36" s="32" t="s">
        <v>23</v>
      </c>
      <c r="B36" s="44">
        <v>7</v>
      </c>
      <c r="C36" s="44">
        <v>4</v>
      </c>
      <c r="D36" s="95">
        <v>131.25</v>
      </c>
      <c r="E36" s="95">
        <v>75</v>
      </c>
      <c r="F36" s="35" t="s">
        <v>24</v>
      </c>
    </row>
    <row r="37" spans="1:6" x14ac:dyDescent="0.25">
      <c r="A37" s="32" t="s">
        <v>25</v>
      </c>
      <c r="B37" s="44">
        <v>0</v>
      </c>
      <c r="C37" s="44">
        <v>0</v>
      </c>
      <c r="D37" s="95">
        <v>0</v>
      </c>
      <c r="E37" s="95">
        <v>0</v>
      </c>
      <c r="F37" s="34" t="s">
        <v>26</v>
      </c>
    </row>
    <row r="38" spans="1:6" x14ac:dyDescent="0.25">
      <c r="A38" s="48" t="s">
        <v>58</v>
      </c>
      <c r="B38" s="44">
        <v>598</v>
      </c>
      <c r="C38" s="44">
        <v>7418</v>
      </c>
      <c r="D38" s="95">
        <v>918.84658937719064</v>
      </c>
      <c r="E38" s="95">
        <v>11398</v>
      </c>
      <c r="F38" s="49" t="s">
        <v>59</v>
      </c>
    </row>
    <row r="39" spans="1:6" x14ac:dyDescent="0.25">
      <c r="A39" s="32" t="s">
        <v>64</v>
      </c>
      <c r="B39" s="44">
        <v>42206</v>
      </c>
      <c r="C39" s="44">
        <v>17562</v>
      </c>
      <c r="D39" s="95">
        <v>39624.901947386403</v>
      </c>
      <c r="E39" s="95">
        <v>16488</v>
      </c>
      <c r="F39" s="35" t="s">
        <v>32</v>
      </c>
    </row>
    <row r="40" spans="1:6" x14ac:dyDescent="0.25">
      <c r="A40" s="32" t="s">
        <v>35</v>
      </c>
      <c r="B40" s="44">
        <v>0</v>
      </c>
      <c r="C40" s="44">
        <v>0</v>
      </c>
      <c r="D40" s="95">
        <v>0</v>
      </c>
      <c r="E40" s="95">
        <v>0</v>
      </c>
      <c r="F40" s="35" t="s">
        <v>36</v>
      </c>
    </row>
    <row r="41" spans="1:6" x14ac:dyDescent="0.25">
      <c r="A41" s="32" t="s">
        <v>37</v>
      </c>
      <c r="B41" s="44">
        <v>0</v>
      </c>
      <c r="C41" s="44">
        <v>0</v>
      </c>
      <c r="D41" s="95">
        <v>0</v>
      </c>
      <c r="E41" s="95">
        <v>6</v>
      </c>
      <c r="F41" s="34" t="s">
        <v>38</v>
      </c>
    </row>
    <row r="42" spans="1:6" x14ac:dyDescent="0.25">
      <c r="A42" s="48" t="s">
        <v>39</v>
      </c>
      <c r="B42" s="44">
        <v>1</v>
      </c>
      <c r="C42" s="44">
        <v>2</v>
      </c>
      <c r="D42" s="95">
        <v>67.5</v>
      </c>
      <c r="E42" s="95">
        <v>135</v>
      </c>
      <c r="F42" s="49" t="s">
        <v>40</v>
      </c>
    </row>
    <row r="43" spans="1:6" x14ac:dyDescent="0.25">
      <c r="A43" s="32" t="s">
        <v>60</v>
      </c>
      <c r="B43" s="44">
        <v>8196</v>
      </c>
      <c r="C43" s="44">
        <v>5862</v>
      </c>
      <c r="D43" s="95">
        <v>8457.4554759467774</v>
      </c>
      <c r="E43" s="95">
        <v>6049</v>
      </c>
      <c r="F43" s="35" t="s">
        <v>61</v>
      </c>
    </row>
    <row r="44" spans="1:6" x14ac:dyDescent="0.25">
      <c r="A44" s="32" t="s">
        <v>45</v>
      </c>
      <c r="B44" s="44">
        <v>64</v>
      </c>
      <c r="C44" s="44">
        <v>695</v>
      </c>
      <c r="D44" s="95">
        <v>109.85899280575539</v>
      </c>
      <c r="E44" s="95">
        <v>1193</v>
      </c>
      <c r="F44" s="34" t="s">
        <v>46</v>
      </c>
    </row>
    <row r="45" spans="1:6" x14ac:dyDescent="0.25">
      <c r="A45" s="48" t="s">
        <v>47</v>
      </c>
      <c r="B45" s="44">
        <v>122</v>
      </c>
      <c r="C45" s="44">
        <v>252</v>
      </c>
      <c r="D45" s="95">
        <v>11.619047619047619</v>
      </c>
      <c r="E45" s="95">
        <v>24</v>
      </c>
      <c r="F45" s="49" t="s">
        <v>48</v>
      </c>
    </row>
    <row r="46" spans="1:6" ht="15.75" thickBot="1" x14ac:dyDescent="0.3">
      <c r="A46" s="36" t="s">
        <v>49</v>
      </c>
      <c r="B46" s="45">
        <v>1545</v>
      </c>
      <c r="C46" s="45">
        <v>2520</v>
      </c>
      <c r="D46" s="95">
        <v>844.84523809523819</v>
      </c>
      <c r="E46" s="96">
        <v>1378</v>
      </c>
      <c r="F46" s="80" t="s">
        <v>50</v>
      </c>
    </row>
    <row r="47" spans="1:6" ht="15.75" thickBot="1" x14ac:dyDescent="0.3">
      <c r="A47" s="39" t="s">
        <v>149</v>
      </c>
      <c r="B47" s="81">
        <f>SUM(B30:B46)</f>
        <v>56840</v>
      </c>
      <c r="C47" s="81">
        <f>SUM(C30:C46)</f>
        <v>46324</v>
      </c>
      <c r="D47" s="98">
        <f>SUM(D30:D46)</f>
        <v>57238.175782674109</v>
      </c>
      <c r="E47" s="98">
        <f>SUM(E30:E46)</f>
        <v>59481</v>
      </c>
      <c r="F47" s="41" t="s">
        <v>57</v>
      </c>
    </row>
    <row r="50" spans="1:7" x14ac:dyDescent="0.25">
      <c r="B50" s="3"/>
      <c r="C50" s="3"/>
      <c r="D50" s="3"/>
      <c r="E50" s="3"/>
      <c r="F50" s="3"/>
      <c r="G50" s="3"/>
    </row>
    <row r="52" spans="1:7" x14ac:dyDescent="0.25">
      <c r="F52" t="s">
        <v>162</v>
      </c>
    </row>
    <row r="53" spans="1:7" x14ac:dyDescent="0.25">
      <c r="A53" s="30" t="s">
        <v>161</v>
      </c>
      <c r="F53" t="s">
        <v>55</v>
      </c>
    </row>
    <row r="54" spans="1:7" ht="15.75" thickBot="1" x14ac:dyDescent="0.3">
      <c r="A54" t="s">
        <v>53</v>
      </c>
      <c r="F54" t="s">
        <v>54</v>
      </c>
    </row>
    <row r="55" spans="1:7" ht="15.75" x14ac:dyDescent="0.25">
      <c r="A55" s="109" t="s">
        <v>56</v>
      </c>
      <c r="B55" s="113">
        <v>2020</v>
      </c>
      <c r="C55" s="114"/>
      <c r="D55" s="113">
        <v>2021</v>
      </c>
      <c r="E55" s="114"/>
      <c r="F55" s="26" t="s">
        <v>4</v>
      </c>
    </row>
    <row r="56" spans="1:7" ht="16.5" thickBot="1" x14ac:dyDescent="0.3">
      <c r="A56" s="110"/>
      <c r="B56" s="18" t="s">
        <v>142</v>
      </c>
      <c r="C56" s="19" t="s">
        <v>143</v>
      </c>
      <c r="D56" s="18" t="s">
        <v>142</v>
      </c>
      <c r="E56" s="19" t="s">
        <v>143</v>
      </c>
      <c r="F56" s="27"/>
    </row>
    <row r="57" spans="1:7" x14ac:dyDescent="0.25">
      <c r="A57" s="32" t="s">
        <v>7</v>
      </c>
      <c r="B57" s="44">
        <v>0</v>
      </c>
      <c r="C57" s="44">
        <v>0</v>
      </c>
      <c r="D57" s="95">
        <v>0</v>
      </c>
      <c r="E57" s="95">
        <v>0</v>
      </c>
      <c r="F57" s="34" t="s">
        <v>8</v>
      </c>
    </row>
    <row r="58" spans="1:7" x14ac:dyDescent="0.25">
      <c r="A58" s="48" t="s">
        <v>65</v>
      </c>
      <c r="B58" s="44">
        <v>409</v>
      </c>
      <c r="C58" s="44">
        <v>2710</v>
      </c>
      <c r="D58" s="95">
        <v>377.60811808118086</v>
      </c>
      <c r="E58" s="95">
        <v>2502</v>
      </c>
      <c r="F58" s="49" t="s">
        <v>148</v>
      </c>
    </row>
    <row r="59" spans="1:7" x14ac:dyDescent="0.25">
      <c r="A59" s="32" t="s">
        <v>13</v>
      </c>
      <c r="B59" s="44">
        <v>84</v>
      </c>
      <c r="C59" s="44">
        <v>163</v>
      </c>
      <c r="D59" s="95">
        <v>244.78527607361966</v>
      </c>
      <c r="E59" s="95">
        <v>475</v>
      </c>
      <c r="F59" s="35" t="s">
        <v>14</v>
      </c>
    </row>
    <row r="60" spans="1:7" x14ac:dyDescent="0.25">
      <c r="A60" s="32" t="s">
        <v>62</v>
      </c>
      <c r="B60" s="44">
        <v>0</v>
      </c>
      <c r="C60" s="44">
        <v>0</v>
      </c>
      <c r="D60" s="95">
        <v>0</v>
      </c>
      <c r="E60" s="95">
        <v>0</v>
      </c>
      <c r="F60" s="35" t="s">
        <v>63</v>
      </c>
    </row>
    <row r="61" spans="1:7" x14ac:dyDescent="0.25">
      <c r="A61" s="32" t="s">
        <v>66</v>
      </c>
      <c r="B61" s="44">
        <v>6639</v>
      </c>
      <c r="C61" s="44">
        <v>11031</v>
      </c>
      <c r="D61" s="95">
        <v>4893.6369322817509</v>
      </c>
      <c r="E61" s="95">
        <v>8131</v>
      </c>
      <c r="F61" s="34" t="s">
        <v>22</v>
      </c>
    </row>
    <row r="62" spans="1:7" x14ac:dyDescent="0.25">
      <c r="A62" s="48" t="s">
        <v>68</v>
      </c>
      <c r="B62" s="44">
        <v>3815</v>
      </c>
      <c r="C62" s="44">
        <v>4121</v>
      </c>
      <c r="D62" s="95">
        <v>3693.7272506673135</v>
      </c>
      <c r="E62" s="95">
        <v>3990</v>
      </c>
      <c r="F62" s="49" t="s">
        <v>32</v>
      </c>
    </row>
    <row r="63" spans="1:7" x14ac:dyDescent="0.25">
      <c r="A63" s="32" t="s">
        <v>60</v>
      </c>
      <c r="B63" s="44">
        <v>879</v>
      </c>
      <c r="C63" s="44">
        <v>504</v>
      </c>
      <c r="D63" s="95">
        <v>872.02380952380952</v>
      </c>
      <c r="E63" s="95">
        <v>500</v>
      </c>
      <c r="F63" s="35" t="s">
        <v>61</v>
      </c>
    </row>
    <row r="64" spans="1:7" x14ac:dyDescent="0.25">
      <c r="A64" s="32" t="s">
        <v>45</v>
      </c>
      <c r="B64" s="44">
        <v>0</v>
      </c>
      <c r="C64" s="44">
        <v>4</v>
      </c>
      <c r="D64" s="95">
        <v>0</v>
      </c>
      <c r="E64" s="95">
        <v>2</v>
      </c>
      <c r="F64" s="35" t="s">
        <v>46</v>
      </c>
    </row>
    <row r="65" spans="1:9" x14ac:dyDescent="0.25">
      <c r="A65" s="32" t="s">
        <v>47</v>
      </c>
      <c r="B65" s="44">
        <v>0</v>
      </c>
      <c r="C65" s="44">
        <v>0</v>
      </c>
      <c r="D65" s="95">
        <v>0</v>
      </c>
      <c r="E65" s="95">
        <v>0</v>
      </c>
      <c r="F65" s="49" t="s">
        <v>48</v>
      </c>
    </row>
    <row r="66" spans="1:9" ht="15.75" thickBot="1" x14ac:dyDescent="0.3">
      <c r="A66" s="32" t="s">
        <v>49</v>
      </c>
      <c r="B66" s="44">
        <v>16</v>
      </c>
      <c r="C66" s="44">
        <v>5</v>
      </c>
      <c r="D66" s="95">
        <v>217.60000000000002</v>
      </c>
      <c r="E66" s="95">
        <v>68</v>
      </c>
      <c r="F66" s="80" t="s">
        <v>50</v>
      </c>
    </row>
    <row r="67" spans="1:9" ht="15.75" thickBot="1" x14ac:dyDescent="0.3">
      <c r="A67" s="39" t="s">
        <v>149</v>
      </c>
      <c r="B67" s="51">
        <f>SUM(B57:B66)</f>
        <v>11842</v>
      </c>
      <c r="C67" s="51">
        <f>SUM(C57:C66)</f>
        <v>18538</v>
      </c>
      <c r="D67" s="97">
        <f>SUM(D57:D66)</f>
        <v>10299.381386627674</v>
      </c>
      <c r="E67" s="97">
        <f>SUM(E57:E66)</f>
        <v>15668</v>
      </c>
      <c r="F67" s="41" t="s">
        <v>57</v>
      </c>
    </row>
    <row r="68" spans="1:9" ht="15.75" x14ac:dyDescent="0.25">
      <c r="A68" s="13"/>
      <c r="B68" s="24"/>
      <c r="C68" s="24"/>
      <c r="D68" s="24"/>
      <c r="E68" s="24"/>
      <c r="F68" s="24"/>
      <c r="G68" s="24"/>
    </row>
    <row r="69" spans="1:9" ht="15.75" x14ac:dyDescent="0.25">
      <c r="A69" s="13"/>
      <c r="B69" s="24"/>
      <c r="C69" s="24"/>
      <c r="D69" s="24"/>
      <c r="E69" s="24"/>
      <c r="F69" s="24"/>
      <c r="G69" s="24"/>
    </row>
    <row r="70" spans="1:9" ht="15.75" x14ac:dyDescent="0.25">
      <c r="A70" s="13"/>
      <c r="B70" s="24"/>
      <c r="C70" s="24"/>
      <c r="D70" s="24"/>
      <c r="E70" s="24"/>
      <c r="F70" s="24"/>
      <c r="G70" s="24"/>
      <c r="H70" s="25"/>
      <c r="I70" s="25"/>
    </row>
    <row r="73" spans="1:9" x14ac:dyDescent="0.25">
      <c r="B73" s="3"/>
      <c r="C73" s="3"/>
      <c r="D73" s="3"/>
      <c r="E73" s="3"/>
      <c r="F73" s="3"/>
      <c r="G73" s="3"/>
    </row>
    <row r="75" spans="1:9" x14ac:dyDescent="0.25">
      <c r="A75" s="30" t="s">
        <v>163</v>
      </c>
      <c r="F75" t="s">
        <v>164</v>
      </c>
    </row>
    <row r="76" spans="1:9" ht="15.75" thickBot="1" x14ac:dyDescent="0.3">
      <c r="A76" t="s">
        <v>53</v>
      </c>
      <c r="E76" t="s">
        <v>54</v>
      </c>
      <c r="F76" t="s">
        <v>55</v>
      </c>
    </row>
    <row r="77" spans="1:9" ht="15.75" x14ac:dyDescent="0.25">
      <c r="A77" s="109"/>
      <c r="B77" s="113">
        <v>2020</v>
      </c>
      <c r="C77" s="114"/>
      <c r="D77" s="113">
        <v>2021</v>
      </c>
      <c r="E77" s="114"/>
      <c r="F77" s="26" t="s">
        <v>4</v>
      </c>
    </row>
    <row r="78" spans="1:9" ht="16.5" thickBot="1" x14ac:dyDescent="0.3">
      <c r="A78" s="110" t="s">
        <v>56</v>
      </c>
      <c r="B78" s="18" t="s">
        <v>142</v>
      </c>
      <c r="C78" s="19" t="s">
        <v>143</v>
      </c>
      <c r="D78" s="18" t="s">
        <v>142</v>
      </c>
      <c r="E78" s="19" t="s">
        <v>143</v>
      </c>
      <c r="F78" s="27"/>
    </row>
    <row r="79" spans="1:9" x14ac:dyDescent="0.25">
      <c r="A79" s="32" t="s">
        <v>65</v>
      </c>
      <c r="B79" s="44">
        <v>62</v>
      </c>
      <c r="C79" s="44">
        <v>371</v>
      </c>
      <c r="D79" s="95">
        <v>44.285714285714285</v>
      </c>
      <c r="E79" s="95">
        <v>265</v>
      </c>
      <c r="F79" s="35" t="s">
        <v>145</v>
      </c>
    </row>
    <row r="80" spans="1:9" x14ac:dyDescent="0.25">
      <c r="A80" s="32" t="s">
        <v>69</v>
      </c>
      <c r="B80" s="44">
        <v>1435</v>
      </c>
      <c r="C80" s="44">
        <v>1428</v>
      </c>
      <c r="D80" s="95">
        <v>1444.0441176470588</v>
      </c>
      <c r="E80" s="95">
        <v>1437</v>
      </c>
      <c r="F80" s="34" t="s">
        <v>146</v>
      </c>
    </row>
    <row r="81" spans="1:9" x14ac:dyDescent="0.25">
      <c r="A81" s="48" t="s">
        <v>68</v>
      </c>
      <c r="B81" s="44">
        <v>516</v>
      </c>
      <c r="C81" s="44">
        <v>591</v>
      </c>
      <c r="D81" s="95">
        <v>476.7106598984771</v>
      </c>
      <c r="E81" s="95">
        <v>546</v>
      </c>
      <c r="F81" s="49" t="s">
        <v>32</v>
      </c>
    </row>
    <row r="82" spans="1:9" x14ac:dyDescent="0.25">
      <c r="A82" s="32" t="s">
        <v>15</v>
      </c>
      <c r="B82" s="44">
        <v>312</v>
      </c>
      <c r="C82" s="44">
        <v>658</v>
      </c>
      <c r="D82" s="95">
        <v>113.32522796352583</v>
      </c>
      <c r="E82" s="95">
        <v>239</v>
      </c>
      <c r="F82" s="35" t="s">
        <v>16</v>
      </c>
    </row>
    <row r="83" spans="1:9" x14ac:dyDescent="0.25">
      <c r="A83" s="32" t="s">
        <v>60</v>
      </c>
      <c r="B83" s="44">
        <v>39</v>
      </c>
      <c r="C83" s="44">
        <v>83</v>
      </c>
      <c r="D83" s="95">
        <v>575.60240963855426</v>
      </c>
      <c r="E83" s="95">
        <v>1225</v>
      </c>
      <c r="F83" s="35" t="s">
        <v>61</v>
      </c>
    </row>
    <row r="84" spans="1:9" x14ac:dyDescent="0.25">
      <c r="A84" s="32" t="s">
        <v>45</v>
      </c>
      <c r="B84" s="44">
        <v>13026</v>
      </c>
      <c r="C84" s="44">
        <v>12276</v>
      </c>
      <c r="D84" s="95">
        <v>3035.792277614858</v>
      </c>
      <c r="E84" s="95">
        <v>2861</v>
      </c>
      <c r="F84" s="34" t="s">
        <v>46</v>
      </c>
    </row>
    <row r="85" spans="1:9" x14ac:dyDescent="0.25">
      <c r="A85" s="48" t="s">
        <v>47</v>
      </c>
      <c r="B85" s="44">
        <v>752</v>
      </c>
      <c r="C85" s="44">
        <v>870</v>
      </c>
      <c r="D85" s="95">
        <v>284.37701149425288</v>
      </c>
      <c r="E85" s="95">
        <v>329</v>
      </c>
      <c r="F85" s="49" t="s">
        <v>48</v>
      </c>
    </row>
    <row r="86" spans="1:9" ht="15.75" thickBot="1" x14ac:dyDescent="0.3">
      <c r="A86" s="36" t="s">
        <v>49</v>
      </c>
      <c r="B86" s="45">
        <v>0</v>
      </c>
      <c r="C86" s="45">
        <v>0</v>
      </c>
      <c r="D86" s="95">
        <v>0</v>
      </c>
      <c r="E86" s="96">
        <v>0</v>
      </c>
      <c r="F86" s="80" t="s">
        <v>50</v>
      </c>
    </row>
    <row r="87" spans="1:9" ht="15.75" thickBot="1" x14ac:dyDescent="0.3">
      <c r="A87" s="39" t="s">
        <v>149</v>
      </c>
      <c r="B87" s="51">
        <f>SUM(B79:B86)</f>
        <v>16142</v>
      </c>
      <c r="C87" s="51">
        <f>SUM(C79:C86)</f>
        <v>16277</v>
      </c>
      <c r="D87" s="97">
        <f>SUM(D79:D86)</f>
        <v>5974.1374185424411</v>
      </c>
      <c r="E87" s="97">
        <f>SUM(E79:E86)</f>
        <v>6902</v>
      </c>
      <c r="F87" s="41" t="s">
        <v>57</v>
      </c>
    </row>
    <row r="89" spans="1:9" x14ac:dyDescent="0.25">
      <c r="I89" s="25"/>
    </row>
    <row r="90" spans="1:9" x14ac:dyDescent="0.25">
      <c r="I90" s="25"/>
    </row>
    <row r="92" spans="1:9" s="22" customFormat="1" x14ac:dyDescent="0.25">
      <c r="A92" s="29"/>
      <c r="B92" s="29"/>
      <c r="C92" s="29"/>
      <c r="D92" s="29"/>
      <c r="E92" s="29"/>
      <c r="F92" s="29"/>
      <c r="G92" s="29"/>
      <c r="H92" s="29"/>
    </row>
    <row r="93" spans="1:9" s="22" customFormat="1" x14ac:dyDescent="0.25">
      <c r="A93" s="31" t="s">
        <v>165</v>
      </c>
      <c r="B93" s="29"/>
      <c r="C93" s="29"/>
      <c r="D93" s="29"/>
      <c r="E93" s="29"/>
      <c r="F93" s="29"/>
      <c r="G93" s="29" t="s">
        <v>166</v>
      </c>
      <c r="H93" s="29"/>
    </row>
    <row r="94" spans="1:9" s="22" customFormat="1" ht="15.75" customHeight="1" thickBot="1" x14ac:dyDescent="0.3">
      <c r="A94" s="29" t="s">
        <v>53</v>
      </c>
      <c r="B94" s="29"/>
      <c r="C94" s="29"/>
      <c r="D94" s="29"/>
      <c r="E94" s="29"/>
      <c r="F94" s="29" t="s">
        <v>54</v>
      </c>
      <c r="G94" s="29" t="s">
        <v>55</v>
      </c>
      <c r="H94" s="29"/>
    </row>
    <row r="95" spans="1:9" s="22" customFormat="1" ht="15.75" x14ac:dyDescent="0.25">
      <c r="A95" s="109"/>
      <c r="B95" s="113">
        <v>2020</v>
      </c>
      <c r="C95" s="114"/>
      <c r="D95" s="113">
        <v>2021</v>
      </c>
      <c r="E95" s="114"/>
      <c r="F95" s="26" t="s">
        <v>4</v>
      </c>
      <c r="H95" s="29"/>
    </row>
    <row r="96" spans="1:9" s="22" customFormat="1" ht="19.5" customHeight="1" thickBot="1" x14ac:dyDescent="0.3">
      <c r="A96" s="110" t="s">
        <v>56</v>
      </c>
      <c r="B96" s="18" t="s">
        <v>142</v>
      </c>
      <c r="C96" s="19" t="s">
        <v>143</v>
      </c>
      <c r="D96" s="18" t="s">
        <v>142</v>
      </c>
      <c r="E96" s="19" t="s">
        <v>143</v>
      </c>
      <c r="F96" s="27"/>
      <c r="H96" s="29"/>
    </row>
    <row r="97" spans="1:9" s="22" customFormat="1" ht="14.25" customHeight="1" x14ac:dyDescent="0.25">
      <c r="A97" s="32" t="s">
        <v>13</v>
      </c>
      <c r="B97" s="44">
        <v>308</v>
      </c>
      <c r="C97" s="44">
        <v>467</v>
      </c>
      <c r="D97" s="95">
        <v>1542.6381156316916</v>
      </c>
      <c r="E97" s="95">
        <v>2339</v>
      </c>
      <c r="F97" s="35" t="s">
        <v>14</v>
      </c>
      <c r="H97" s="29"/>
    </row>
    <row r="98" spans="1:9" s="22" customFormat="1" ht="14.25" customHeight="1" x14ac:dyDescent="0.25">
      <c r="A98" s="48" t="s">
        <v>68</v>
      </c>
      <c r="B98" s="44">
        <v>0</v>
      </c>
      <c r="C98" s="44">
        <v>0</v>
      </c>
      <c r="D98" s="95">
        <v>65.569999999999993</v>
      </c>
      <c r="E98" s="95">
        <v>79</v>
      </c>
      <c r="F98" s="49" t="s">
        <v>32</v>
      </c>
      <c r="H98" s="29"/>
    </row>
    <row r="99" spans="1:9" s="22" customFormat="1" x14ac:dyDescent="0.25">
      <c r="A99" s="32" t="s">
        <v>60</v>
      </c>
      <c r="B99" s="44">
        <v>0</v>
      </c>
      <c r="C99" s="44">
        <v>0</v>
      </c>
      <c r="D99" s="95">
        <v>52.29</v>
      </c>
      <c r="E99" s="95">
        <v>63</v>
      </c>
      <c r="F99" s="34" t="s">
        <v>61</v>
      </c>
      <c r="H99" s="29"/>
    </row>
    <row r="100" spans="1:9" s="22" customFormat="1" x14ac:dyDescent="0.25">
      <c r="A100" s="48" t="s">
        <v>45</v>
      </c>
      <c r="B100" s="44">
        <v>2351</v>
      </c>
      <c r="C100" s="44">
        <v>2557</v>
      </c>
      <c r="D100" s="95">
        <v>1283.5338287055145</v>
      </c>
      <c r="E100" s="95">
        <v>1396</v>
      </c>
      <c r="F100" s="49" t="s">
        <v>46</v>
      </c>
      <c r="H100" s="29"/>
    </row>
    <row r="101" spans="1:9" s="22" customFormat="1" x14ac:dyDescent="0.25">
      <c r="A101" s="32" t="s">
        <v>47</v>
      </c>
      <c r="B101" s="44">
        <v>235</v>
      </c>
      <c r="C101" s="44">
        <v>469</v>
      </c>
      <c r="D101" s="95">
        <v>68.14498933901919</v>
      </c>
      <c r="E101" s="95">
        <v>136</v>
      </c>
      <c r="F101" s="35" t="s">
        <v>48</v>
      </c>
      <c r="H101" s="29"/>
    </row>
    <row r="102" spans="1:9" s="22" customFormat="1" x14ac:dyDescent="0.25">
      <c r="A102" s="46" t="s">
        <v>149</v>
      </c>
      <c r="B102" s="83">
        <f t="shared" ref="B102:C102" si="1">SUM(B97:B101)</f>
        <v>2894</v>
      </c>
      <c r="C102" s="83">
        <f t="shared" si="1"/>
        <v>3493</v>
      </c>
      <c r="D102" s="99">
        <f>SUM(D97:D101)</f>
        <v>3012.176933676225</v>
      </c>
      <c r="E102" s="99">
        <f>SUM(E97:E101)</f>
        <v>4013</v>
      </c>
      <c r="F102" s="47" t="s">
        <v>57</v>
      </c>
      <c r="H102" s="29"/>
    </row>
    <row r="103" spans="1:9" s="22" customFormat="1" ht="15.75" x14ac:dyDescent="0.25">
      <c r="A103" s="13"/>
      <c r="B103" s="14"/>
      <c r="C103" s="14"/>
      <c r="D103" s="14"/>
      <c r="E103" s="14"/>
      <c r="F103" s="14"/>
      <c r="G103" s="14"/>
      <c r="H103" s="13"/>
      <c r="I103" s="23"/>
    </row>
    <row r="104" spans="1:9" x14ac:dyDescent="0.25">
      <c r="A104" s="29"/>
      <c r="B104" s="29"/>
      <c r="C104" s="29"/>
      <c r="D104" s="29"/>
      <c r="E104" s="29"/>
      <c r="F104" s="29"/>
      <c r="G104" s="29"/>
      <c r="H104" s="29"/>
    </row>
    <row r="109" spans="1:9" x14ac:dyDescent="0.25">
      <c r="A109" s="30" t="s">
        <v>167</v>
      </c>
      <c r="F109" t="s">
        <v>168</v>
      </c>
    </row>
    <row r="110" spans="1:9" ht="15.75" thickBot="1" x14ac:dyDescent="0.3">
      <c r="A110" t="s">
        <v>53</v>
      </c>
      <c r="B110" t="s">
        <v>54</v>
      </c>
      <c r="F110" t="s">
        <v>55</v>
      </c>
    </row>
    <row r="111" spans="1:9" ht="15.75" x14ac:dyDescent="0.25">
      <c r="A111" s="109" t="s">
        <v>56</v>
      </c>
      <c r="B111" s="113">
        <v>2020</v>
      </c>
      <c r="C111" s="114"/>
      <c r="D111" s="113">
        <v>2021</v>
      </c>
      <c r="E111" s="114"/>
      <c r="F111" s="26" t="s">
        <v>4</v>
      </c>
    </row>
    <row r="112" spans="1:9" ht="16.5" thickBot="1" x14ac:dyDescent="0.3">
      <c r="A112" s="110"/>
      <c r="B112" s="18" t="s">
        <v>142</v>
      </c>
      <c r="C112" s="19" t="s">
        <v>143</v>
      </c>
      <c r="D112" s="18" t="s">
        <v>142</v>
      </c>
      <c r="E112" s="19" t="s">
        <v>143</v>
      </c>
      <c r="F112" s="27"/>
    </row>
    <row r="113" spans="1:7" x14ac:dyDescent="0.25">
      <c r="A113" s="36" t="s">
        <v>65</v>
      </c>
      <c r="B113" s="95">
        <v>0</v>
      </c>
      <c r="C113" s="95">
        <v>0</v>
      </c>
      <c r="D113" s="95">
        <v>0</v>
      </c>
      <c r="E113" s="95">
        <v>0</v>
      </c>
      <c r="F113" s="38" t="s">
        <v>145</v>
      </c>
    </row>
    <row r="114" spans="1:7" x14ac:dyDescent="0.25">
      <c r="A114" s="87" t="s">
        <v>47</v>
      </c>
      <c r="B114" s="95">
        <v>0</v>
      </c>
      <c r="C114" s="95">
        <v>0</v>
      </c>
      <c r="D114" s="95">
        <v>0</v>
      </c>
      <c r="E114" s="95">
        <v>0</v>
      </c>
      <c r="F114" s="35" t="s">
        <v>48</v>
      </c>
    </row>
    <row r="115" spans="1:7" x14ac:dyDescent="0.25">
      <c r="A115" s="87" t="s">
        <v>31</v>
      </c>
      <c r="B115" s="95">
        <v>54</v>
      </c>
      <c r="C115" s="95">
        <v>70</v>
      </c>
      <c r="D115" s="95">
        <v>0</v>
      </c>
      <c r="E115" s="95">
        <v>0</v>
      </c>
      <c r="F115" s="49" t="s">
        <v>32</v>
      </c>
    </row>
    <row r="116" spans="1:7" ht="15.75" thickBot="1" x14ac:dyDescent="0.3">
      <c r="A116" s="87" t="s">
        <v>37</v>
      </c>
      <c r="B116" s="95">
        <v>1</v>
      </c>
      <c r="C116" s="95">
        <v>2</v>
      </c>
      <c r="D116" s="95">
        <v>0</v>
      </c>
      <c r="E116" s="95">
        <v>0</v>
      </c>
      <c r="F116" s="34" t="s">
        <v>38</v>
      </c>
    </row>
    <row r="117" spans="1:7" ht="15.75" thickBot="1" x14ac:dyDescent="0.3">
      <c r="A117" s="82" t="s">
        <v>149</v>
      </c>
      <c r="B117" s="51">
        <f>SUM(B113:B116)</f>
        <v>55</v>
      </c>
      <c r="C117" s="51">
        <f>SUM(C113:C116)</f>
        <v>72</v>
      </c>
      <c r="D117" s="97">
        <v>0</v>
      </c>
      <c r="E117" s="97">
        <v>0</v>
      </c>
      <c r="F117" s="41" t="s">
        <v>57</v>
      </c>
    </row>
    <row r="121" spans="1:7" ht="18" customHeight="1" x14ac:dyDescent="0.25"/>
    <row r="123" spans="1:7" x14ac:dyDescent="0.25">
      <c r="B123" s="3"/>
      <c r="C123" s="3"/>
      <c r="D123" s="3"/>
      <c r="E123" s="3"/>
      <c r="F123" s="3"/>
      <c r="G123" s="3"/>
    </row>
    <row r="126" spans="1:7" x14ac:dyDescent="0.25">
      <c r="F126" t="s">
        <v>170</v>
      </c>
    </row>
    <row r="127" spans="1:7" x14ac:dyDescent="0.25">
      <c r="A127" s="30" t="s">
        <v>169</v>
      </c>
      <c r="F127" t="s">
        <v>55</v>
      </c>
    </row>
    <row r="128" spans="1:7" ht="15.75" thickBot="1" x14ac:dyDescent="0.3">
      <c r="A128" t="s">
        <v>53</v>
      </c>
      <c r="F128" t="s">
        <v>54</v>
      </c>
    </row>
    <row r="129" spans="1:6" ht="15.75" x14ac:dyDescent="0.25">
      <c r="A129" s="109" t="s">
        <v>56</v>
      </c>
      <c r="B129" s="113">
        <v>2020</v>
      </c>
      <c r="C129" s="114"/>
      <c r="D129" s="113">
        <v>2021</v>
      </c>
      <c r="E129" s="114"/>
      <c r="F129" s="26" t="s">
        <v>4</v>
      </c>
    </row>
    <row r="130" spans="1:6" ht="16.5" thickBot="1" x14ac:dyDescent="0.3">
      <c r="A130" s="110"/>
      <c r="B130" s="18" t="s">
        <v>142</v>
      </c>
      <c r="C130" s="19" t="s">
        <v>143</v>
      </c>
      <c r="D130" s="18" t="s">
        <v>142</v>
      </c>
      <c r="E130" s="19" t="s">
        <v>143</v>
      </c>
      <c r="F130" s="27"/>
    </row>
    <row r="131" spans="1:6" x14ac:dyDescent="0.25">
      <c r="A131" s="32" t="s">
        <v>7</v>
      </c>
      <c r="B131" s="44">
        <v>1</v>
      </c>
      <c r="C131" s="44">
        <v>4</v>
      </c>
      <c r="D131" s="95">
        <v>0.25</v>
      </c>
      <c r="E131" s="95">
        <v>1</v>
      </c>
      <c r="F131" s="34" t="s">
        <v>8</v>
      </c>
    </row>
    <row r="132" spans="1:6" x14ac:dyDescent="0.25">
      <c r="A132" s="32" t="s">
        <v>9</v>
      </c>
      <c r="B132" s="44">
        <v>15552</v>
      </c>
      <c r="C132" s="44">
        <v>89674</v>
      </c>
      <c r="D132" s="95">
        <v>7535.6285210874939</v>
      </c>
      <c r="E132" s="95">
        <v>43451</v>
      </c>
      <c r="F132" s="35" t="s">
        <v>145</v>
      </c>
    </row>
    <row r="133" spans="1:6" x14ac:dyDescent="0.25">
      <c r="A133" s="32" t="s">
        <v>11</v>
      </c>
      <c r="B133" s="44">
        <v>9055</v>
      </c>
      <c r="C133" s="44">
        <v>25091</v>
      </c>
      <c r="D133" s="95">
        <v>53.772069666414254</v>
      </c>
      <c r="E133" s="95">
        <v>149</v>
      </c>
      <c r="F133" s="34" t="s">
        <v>12</v>
      </c>
    </row>
    <row r="134" spans="1:6" x14ac:dyDescent="0.25">
      <c r="A134" s="32" t="s">
        <v>13</v>
      </c>
      <c r="B134" s="44">
        <v>1</v>
      </c>
      <c r="C134" s="44">
        <v>6</v>
      </c>
      <c r="D134" s="95">
        <v>2.833333333333333</v>
      </c>
      <c r="E134" s="95">
        <v>17</v>
      </c>
      <c r="F134" s="34" t="s">
        <v>14</v>
      </c>
    </row>
    <row r="135" spans="1:6" x14ac:dyDescent="0.25">
      <c r="A135" s="32" t="s">
        <v>15</v>
      </c>
      <c r="B135" s="44">
        <v>0</v>
      </c>
      <c r="C135" s="44">
        <v>0</v>
      </c>
      <c r="D135" s="95">
        <v>0</v>
      </c>
      <c r="E135" s="95">
        <v>0</v>
      </c>
      <c r="F135" s="34" t="s">
        <v>16</v>
      </c>
    </row>
    <row r="136" spans="1:6" x14ac:dyDescent="0.25">
      <c r="A136" s="32" t="s">
        <v>19</v>
      </c>
      <c r="B136" s="44">
        <v>0</v>
      </c>
      <c r="C136" s="44">
        <v>0</v>
      </c>
      <c r="D136" s="95">
        <v>0</v>
      </c>
      <c r="E136" s="95">
        <v>0</v>
      </c>
      <c r="F136" s="34" t="s">
        <v>20</v>
      </c>
    </row>
    <row r="137" spans="1:6" x14ac:dyDescent="0.25">
      <c r="A137" s="32" t="s">
        <v>23</v>
      </c>
      <c r="B137" s="44">
        <v>190</v>
      </c>
      <c r="C137" s="44">
        <v>1053</v>
      </c>
      <c r="D137" s="95">
        <v>94.18803418803418</v>
      </c>
      <c r="E137" s="95">
        <v>522</v>
      </c>
      <c r="F137" s="34" t="s">
        <v>24</v>
      </c>
    </row>
    <row r="138" spans="1:6" x14ac:dyDescent="0.25">
      <c r="A138" s="32" t="s">
        <v>27</v>
      </c>
      <c r="B138" s="44">
        <v>0</v>
      </c>
      <c r="C138" s="44">
        <v>0</v>
      </c>
      <c r="D138" s="95">
        <v>0</v>
      </c>
      <c r="E138" s="95">
        <v>8</v>
      </c>
      <c r="F138" s="34" t="s">
        <v>59</v>
      </c>
    </row>
    <row r="139" spans="1:6" x14ac:dyDescent="0.25">
      <c r="A139" s="32" t="s">
        <v>29</v>
      </c>
      <c r="B139" s="44">
        <v>0</v>
      </c>
      <c r="C139" s="44">
        <v>0</v>
      </c>
      <c r="D139" s="95">
        <v>0</v>
      </c>
      <c r="E139" s="95">
        <v>0</v>
      </c>
      <c r="F139" s="34" t="s">
        <v>30</v>
      </c>
    </row>
    <row r="140" spans="1:6" x14ac:dyDescent="0.25">
      <c r="A140" s="36" t="s">
        <v>31</v>
      </c>
      <c r="B140" s="45">
        <v>23576</v>
      </c>
      <c r="C140" s="45">
        <v>33178</v>
      </c>
      <c r="D140" s="95">
        <v>18220.272951956114</v>
      </c>
      <c r="E140" s="96">
        <v>25641</v>
      </c>
      <c r="F140" s="38" t="s">
        <v>32</v>
      </c>
    </row>
    <row r="141" spans="1:6" x14ac:dyDescent="0.25">
      <c r="A141" s="32" t="s">
        <v>35</v>
      </c>
      <c r="B141" s="44">
        <v>0</v>
      </c>
      <c r="C141" s="44">
        <v>0</v>
      </c>
      <c r="D141" s="95">
        <v>0</v>
      </c>
      <c r="E141" s="95">
        <v>0</v>
      </c>
      <c r="F141" s="34" t="s">
        <v>36</v>
      </c>
    </row>
    <row r="142" spans="1:6" x14ac:dyDescent="0.25">
      <c r="A142" s="32" t="s">
        <v>37</v>
      </c>
      <c r="B142" s="44">
        <v>0</v>
      </c>
      <c r="C142" s="44">
        <v>0</v>
      </c>
      <c r="D142" s="95">
        <v>0</v>
      </c>
      <c r="E142" s="95">
        <v>0</v>
      </c>
      <c r="F142" s="35" t="s">
        <v>38</v>
      </c>
    </row>
    <row r="143" spans="1:6" x14ac:dyDescent="0.25">
      <c r="A143" s="32" t="s">
        <v>39</v>
      </c>
      <c r="B143" s="44">
        <v>38</v>
      </c>
      <c r="C143" s="44">
        <v>722</v>
      </c>
      <c r="D143" s="95">
        <v>0</v>
      </c>
      <c r="E143" s="95">
        <v>0</v>
      </c>
      <c r="F143" s="34" t="s">
        <v>40</v>
      </c>
    </row>
    <row r="144" spans="1:6" x14ac:dyDescent="0.25">
      <c r="A144" s="32" t="s">
        <v>41</v>
      </c>
      <c r="B144" s="44">
        <v>0</v>
      </c>
      <c r="C144" s="44">
        <v>0</v>
      </c>
      <c r="D144" s="95">
        <v>0</v>
      </c>
      <c r="E144" s="95">
        <v>0</v>
      </c>
      <c r="F144" s="34" t="s">
        <v>147</v>
      </c>
    </row>
    <row r="145" spans="1:8" x14ac:dyDescent="0.25">
      <c r="A145" s="32" t="s">
        <v>43</v>
      </c>
      <c r="B145" s="44">
        <v>8432</v>
      </c>
      <c r="C145" s="44">
        <v>3269</v>
      </c>
      <c r="D145" s="95">
        <v>10743.126338329765</v>
      </c>
      <c r="E145" s="95">
        <v>4165</v>
      </c>
      <c r="F145" s="34" t="s">
        <v>61</v>
      </c>
    </row>
    <row r="146" spans="1:8" x14ac:dyDescent="0.25">
      <c r="A146" s="32" t="s">
        <v>45</v>
      </c>
      <c r="B146" s="44">
        <v>0</v>
      </c>
      <c r="C146" s="44">
        <v>0</v>
      </c>
      <c r="D146" s="95">
        <v>0</v>
      </c>
      <c r="E146" s="95">
        <v>27</v>
      </c>
      <c r="F146" s="34" t="s">
        <v>46</v>
      </c>
    </row>
    <row r="147" spans="1:8" x14ac:dyDescent="0.25">
      <c r="A147" s="32" t="s">
        <v>47</v>
      </c>
      <c r="B147" s="44">
        <v>53</v>
      </c>
      <c r="C147" s="44">
        <v>37</v>
      </c>
      <c r="D147" s="95">
        <v>150.40540540540542</v>
      </c>
      <c r="E147" s="95">
        <v>105</v>
      </c>
      <c r="F147" s="34" t="s">
        <v>48</v>
      </c>
    </row>
    <row r="148" spans="1:8" ht="15.75" thickBot="1" x14ac:dyDescent="0.3">
      <c r="A148" s="36" t="s">
        <v>49</v>
      </c>
      <c r="B148" s="45">
        <v>19005</v>
      </c>
      <c r="C148" s="45">
        <v>50528</v>
      </c>
      <c r="D148" s="95">
        <v>26908.579500474982</v>
      </c>
      <c r="E148" s="96">
        <v>71541</v>
      </c>
      <c r="F148" s="38" t="s">
        <v>50</v>
      </c>
    </row>
    <row r="149" spans="1:8" ht="15.75" thickBot="1" x14ac:dyDescent="0.3">
      <c r="A149" s="82" t="s">
        <v>149</v>
      </c>
      <c r="B149" s="51">
        <f t="shared" ref="B149:C149" si="2">SUM(B131:B148)</f>
        <v>75903</v>
      </c>
      <c r="C149" s="51">
        <f t="shared" si="2"/>
        <v>203562</v>
      </c>
      <c r="D149" s="97">
        <f>SUM(D131:D148)</f>
        <v>63709.05615444154</v>
      </c>
      <c r="E149" s="97">
        <f>SUM(E131:E148)</f>
        <v>145627</v>
      </c>
      <c r="F149" s="41" t="s">
        <v>57</v>
      </c>
    </row>
    <row r="150" spans="1:8" ht="15.75" x14ac:dyDescent="0.25">
      <c r="A150" s="28"/>
      <c r="B150" s="15"/>
      <c r="C150" s="15"/>
      <c r="D150" s="15"/>
      <c r="E150" s="15"/>
      <c r="F150" s="15"/>
      <c r="G150" s="15"/>
      <c r="H150" s="13"/>
    </row>
    <row r="151" spans="1:8" ht="15.75" x14ac:dyDescent="0.25">
      <c r="A151" s="13"/>
      <c r="B151" s="15"/>
      <c r="C151" s="15"/>
      <c r="D151" s="15"/>
      <c r="E151" s="15"/>
      <c r="F151" s="15"/>
      <c r="G151" s="15"/>
      <c r="H151" s="13"/>
    </row>
    <row r="152" spans="1:8" ht="15.75" x14ac:dyDescent="0.25">
      <c r="A152" s="13"/>
      <c r="B152" s="15"/>
      <c r="C152" s="15"/>
      <c r="D152" s="15"/>
      <c r="E152" s="15"/>
      <c r="F152" s="15"/>
      <c r="G152" s="15"/>
      <c r="H152" s="13"/>
    </row>
    <row r="156" spans="1:8" x14ac:dyDescent="0.25">
      <c r="A156" s="30" t="s">
        <v>171</v>
      </c>
      <c r="F156" t="s">
        <v>172</v>
      </c>
    </row>
    <row r="157" spans="1:8" ht="15.75" thickBot="1" x14ac:dyDescent="0.3">
      <c r="A157" t="s">
        <v>53</v>
      </c>
      <c r="F157" t="s">
        <v>55</v>
      </c>
    </row>
    <row r="158" spans="1:8" ht="15.75" x14ac:dyDescent="0.25">
      <c r="A158" s="109" t="s">
        <v>56</v>
      </c>
      <c r="B158" s="113">
        <v>2020</v>
      </c>
      <c r="C158" s="114"/>
      <c r="D158" s="113">
        <v>2021</v>
      </c>
      <c r="E158" s="114"/>
      <c r="F158" s="26" t="s">
        <v>4</v>
      </c>
    </row>
    <row r="159" spans="1:8" ht="16.5" thickBot="1" x14ac:dyDescent="0.3">
      <c r="A159" s="110"/>
      <c r="B159" s="18" t="s">
        <v>142</v>
      </c>
      <c r="C159" s="19" t="s">
        <v>143</v>
      </c>
      <c r="D159" s="18" t="s">
        <v>142</v>
      </c>
      <c r="E159" s="19" t="s">
        <v>143</v>
      </c>
      <c r="F159" s="27"/>
    </row>
    <row r="160" spans="1:8" x14ac:dyDescent="0.25">
      <c r="A160" s="32" t="s">
        <v>9</v>
      </c>
      <c r="B160" s="44">
        <v>0</v>
      </c>
      <c r="C160" s="44">
        <v>0</v>
      </c>
      <c r="D160" s="95">
        <v>0</v>
      </c>
      <c r="E160" s="95">
        <v>0</v>
      </c>
      <c r="F160" s="34" t="s">
        <v>10</v>
      </c>
    </row>
    <row r="161" spans="1:7" x14ac:dyDescent="0.25">
      <c r="A161" s="32" t="s">
        <v>21</v>
      </c>
      <c r="B161" s="44">
        <v>0</v>
      </c>
      <c r="C161" s="44">
        <v>0</v>
      </c>
      <c r="D161" s="95">
        <v>0</v>
      </c>
      <c r="E161" s="95">
        <v>20</v>
      </c>
      <c r="F161" s="35" t="s">
        <v>67</v>
      </c>
    </row>
    <row r="162" spans="1:7" x14ac:dyDescent="0.25">
      <c r="A162" s="32" t="s">
        <v>37</v>
      </c>
      <c r="B162" s="95">
        <v>0</v>
      </c>
      <c r="C162" s="95">
        <v>0</v>
      </c>
      <c r="D162" s="95">
        <v>0</v>
      </c>
      <c r="E162" s="95">
        <v>0</v>
      </c>
      <c r="F162" s="95" t="s">
        <v>38</v>
      </c>
    </row>
    <row r="163" spans="1:7" x14ac:dyDescent="0.25">
      <c r="A163" s="32" t="s">
        <v>60</v>
      </c>
      <c r="B163" s="95">
        <v>0</v>
      </c>
      <c r="C163" s="95">
        <v>0</v>
      </c>
      <c r="D163" s="95">
        <v>0</v>
      </c>
      <c r="E163" s="95">
        <v>0</v>
      </c>
      <c r="F163" s="95" t="s">
        <v>61</v>
      </c>
    </row>
    <row r="164" spans="1:7" x14ac:dyDescent="0.25">
      <c r="A164" s="32" t="s">
        <v>35</v>
      </c>
      <c r="B164" s="95">
        <v>0</v>
      </c>
      <c r="C164" s="95">
        <v>27</v>
      </c>
      <c r="D164" s="95">
        <v>0</v>
      </c>
      <c r="E164" s="95">
        <v>0</v>
      </c>
      <c r="F164" s="95" t="s">
        <v>36</v>
      </c>
    </row>
    <row r="165" spans="1:7" ht="15.75" thickBot="1" x14ac:dyDescent="0.3">
      <c r="A165" s="32" t="s">
        <v>19</v>
      </c>
      <c r="B165" s="44">
        <v>0</v>
      </c>
      <c r="C165" s="44">
        <v>0</v>
      </c>
      <c r="D165" s="95">
        <v>0</v>
      </c>
      <c r="E165" s="95">
        <v>3</v>
      </c>
      <c r="F165" s="34" t="s">
        <v>20</v>
      </c>
    </row>
    <row r="166" spans="1:7" ht="15.75" thickBot="1" x14ac:dyDescent="0.3">
      <c r="A166" s="82" t="s">
        <v>149</v>
      </c>
      <c r="B166" s="51" t="s">
        <v>236</v>
      </c>
      <c r="C166" s="51">
        <f t="shared" ref="C166" si="3">SUM(C160:C165)</f>
        <v>27</v>
      </c>
      <c r="D166" s="97" t="s">
        <v>236</v>
      </c>
      <c r="E166" s="97">
        <f>SUM(E160:E165)</f>
        <v>23</v>
      </c>
      <c r="F166" s="41" t="s">
        <v>57</v>
      </c>
    </row>
    <row r="168" spans="1:7" x14ac:dyDescent="0.25">
      <c r="B168" s="3"/>
      <c r="C168" s="3"/>
      <c r="D168" s="3"/>
      <c r="E168" s="3"/>
      <c r="F168" s="3"/>
      <c r="G168" s="3"/>
    </row>
    <row r="171" spans="1:7" x14ac:dyDescent="0.25">
      <c r="A171" s="30" t="s">
        <v>173</v>
      </c>
      <c r="F171" t="s">
        <v>174</v>
      </c>
    </row>
    <row r="172" spans="1:7" ht="15.75" thickBot="1" x14ac:dyDescent="0.3">
      <c r="A172" t="s">
        <v>53</v>
      </c>
      <c r="B172" t="s">
        <v>54</v>
      </c>
      <c r="F172" t="s">
        <v>55</v>
      </c>
    </row>
    <row r="173" spans="1:7" ht="15.75" x14ac:dyDescent="0.25">
      <c r="A173" s="109" t="s">
        <v>56</v>
      </c>
      <c r="B173" s="113">
        <v>2020</v>
      </c>
      <c r="C173" s="114"/>
      <c r="D173" s="113">
        <v>2021</v>
      </c>
      <c r="E173" s="114"/>
      <c r="F173" s="26" t="s">
        <v>4</v>
      </c>
    </row>
    <row r="174" spans="1:7" ht="16.5" thickBot="1" x14ac:dyDescent="0.3">
      <c r="A174" s="110"/>
      <c r="B174" s="18" t="s">
        <v>142</v>
      </c>
      <c r="C174" s="19" t="s">
        <v>143</v>
      </c>
      <c r="D174" s="18" t="s">
        <v>142</v>
      </c>
      <c r="E174" s="19" t="s">
        <v>143</v>
      </c>
      <c r="F174" s="27"/>
    </row>
    <row r="175" spans="1:7" x14ac:dyDescent="0.25">
      <c r="A175" s="32" t="s">
        <v>9</v>
      </c>
      <c r="B175" s="44">
        <v>0</v>
      </c>
      <c r="C175" s="44">
        <v>0</v>
      </c>
      <c r="D175" s="95">
        <v>0</v>
      </c>
      <c r="E175" s="95">
        <v>0</v>
      </c>
      <c r="F175" s="34" t="s">
        <v>10</v>
      </c>
    </row>
    <row r="176" spans="1:7" x14ac:dyDescent="0.25">
      <c r="A176" s="32" t="s">
        <v>31</v>
      </c>
      <c r="B176" s="44">
        <v>0</v>
      </c>
      <c r="C176" s="44">
        <v>0</v>
      </c>
      <c r="D176" s="95">
        <v>0</v>
      </c>
      <c r="E176" s="95">
        <v>0</v>
      </c>
      <c r="F176" s="35" t="s">
        <v>32</v>
      </c>
    </row>
    <row r="177" spans="1:7" x14ac:dyDescent="0.25">
      <c r="A177" s="32" t="s">
        <v>39</v>
      </c>
      <c r="B177" s="44">
        <v>0</v>
      </c>
      <c r="C177" s="44">
        <v>0</v>
      </c>
      <c r="D177" s="95">
        <v>0</v>
      </c>
      <c r="E177" s="95">
        <v>0</v>
      </c>
      <c r="F177" s="34" t="s">
        <v>40</v>
      </c>
    </row>
    <row r="178" spans="1:7" x14ac:dyDescent="0.25">
      <c r="A178" s="32" t="s">
        <v>43</v>
      </c>
      <c r="B178" s="44">
        <v>0</v>
      </c>
      <c r="C178" s="44">
        <v>0</v>
      </c>
      <c r="D178" s="95">
        <v>0</v>
      </c>
      <c r="E178" s="95">
        <v>0</v>
      </c>
      <c r="F178" s="34" t="s">
        <v>44</v>
      </c>
    </row>
    <row r="179" spans="1:7" ht="15.75" thickBot="1" x14ac:dyDescent="0.3">
      <c r="A179" s="36" t="s">
        <v>45</v>
      </c>
      <c r="B179" s="45">
        <v>0</v>
      </c>
      <c r="C179" s="45">
        <v>0</v>
      </c>
      <c r="D179" s="96">
        <v>0</v>
      </c>
      <c r="E179" s="96">
        <v>0</v>
      </c>
      <c r="F179" s="38" t="s">
        <v>46</v>
      </c>
    </row>
    <row r="180" spans="1:7" ht="15.75" thickBot="1" x14ac:dyDescent="0.3">
      <c r="A180" s="39" t="s">
        <v>149</v>
      </c>
      <c r="B180" s="51">
        <f t="shared" ref="B180" si="4">SUM(B175:B179)</f>
        <v>0</v>
      </c>
      <c r="C180" s="51">
        <f>SUM(C175:C178)</f>
        <v>0</v>
      </c>
      <c r="D180" s="97">
        <v>0</v>
      </c>
      <c r="E180" s="97">
        <v>0</v>
      </c>
      <c r="F180" s="41" t="s">
        <v>57</v>
      </c>
    </row>
    <row r="182" spans="1:7" x14ac:dyDescent="0.25">
      <c r="B182" s="3"/>
      <c r="C182" s="3"/>
      <c r="D182" s="3"/>
      <c r="E182" s="3"/>
      <c r="F182" s="3"/>
      <c r="G182" s="3"/>
    </row>
    <row r="186" spans="1:7" x14ac:dyDescent="0.25">
      <c r="A186" s="30" t="s">
        <v>175</v>
      </c>
      <c r="F186" t="s">
        <v>176</v>
      </c>
    </row>
    <row r="187" spans="1:7" ht="15.75" thickBot="1" x14ac:dyDescent="0.3">
      <c r="A187" t="s">
        <v>53</v>
      </c>
      <c r="E187" t="s">
        <v>54</v>
      </c>
      <c r="F187" t="s">
        <v>55</v>
      </c>
    </row>
    <row r="188" spans="1:7" ht="15.75" x14ac:dyDescent="0.25">
      <c r="A188" s="109" t="s">
        <v>56</v>
      </c>
      <c r="B188" s="113">
        <v>2020</v>
      </c>
      <c r="C188" s="114"/>
      <c r="D188" s="113">
        <v>2021</v>
      </c>
      <c r="E188" s="114"/>
      <c r="F188" s="26" t="s">
        <v>4</v>
      </c>
    </row>
    <row r="189" spans="1:7" ht="16.5" thickBot="1" x14ac:dyDescent="0.3">
      <c r="A189" s="110"/>
      <c r="B189" s="18" t="s">
        <v>142</v>
      </c>
      <c r="C189" s="19" t="s">
        <v>143</v>
      </c>
      <c r="D189" s="18" t="s">
        <v>142</v>
      </c>
      <c r="E189" s="19" t="s">
        <v>143</v>
      </c>
      <c r="F189" s="27"/>
    </row>
    <row r="190" spans="1:7" x14ac:dyDescent="0.25">
      <c r="A190" s="32" t="s">
        <v>9</v>
      </c>
      <c r="B190" s="33">
        <v>1301</v>
      </c>
      <c r="C190" s="33">
        <v>422</v>
      </c>
      <c r="D190" s="100">
        <v>0</v>
      </c>
      <c r="E190" s="100">
        <v>0</v>
      </c>
      <c r="F190" s="34" t="s">
        <v>10</v>
      </c>
    </row>
    <row r="191" spans="1:7" ht="15.75" thickBot="1" x14ac:dyDescent="0.3">
      <c r="A191" s="36" t="s">
        <v>31</v>
      </c>
      <c r="B191" s="37">
        <v>15</v>
      </c>
      <c r="C191" s="37">
        <v>78</v>
      </c>
      <c r="D191" s="103">
        <v>26.923076923076923</v>
      </c>
      <c r="E191" s="101">
        <v>140</v>
      </c>
      <c r="F191" s="80" t="s">
        <v>32</v>
      </c>
    </row>
    <row r="192" spans="1:7" ht="15.75" thickBot="1" x14ac:dyDescent="0.3">
      <c r="A192" s="39" t="s">
        <v>149</v>
      </c>
      <c r="B192" s="40">
        <f t="shared" ref="B192:C192" si="5">SUM(B190:B191)</f>
        <v>1316</v>
      </c>
      <c r="C192" s="40">
        <f t="shared" si="5"/>
        <v>500</v>
      </c>
      <c r="D192" s="104">
        <f>SUM(D190:D191)</f>
        <v>26.923076923076923</v>
      </c>
      <c r="E192" s="104">
        <f>SUM(E190:E191)</f>
        <v>140</v>
      </c>
      <c r="F192" s="41" t="s">
        <v>57</v>
      </c>
    </row>
    <row r="194" spans="1:9" x14ac:dyDescent="0.25">
      <c r="B194" s="3"/>
      <c r="C194" s="3"/>
      <c r="D194" s="3"/>
      <c r="E194" s="3"/>
      <c r="F194" s="3"/>
      <c r="G194" s="3"/>
    </row>
    <row r="196" spans="1:9" x14ac:dyDescent="0.25">
      <c r="A196" s="29"/>
      <c r="B196" s="29"/>
      <c r="C196" s="29"/>
      <c r="D196" s="29"/>
      <c r="E196" s="29"/>
      <c r="F196" s="29"/>
      <c r="G196" s="29"/>
    </row>
    <row r="197" spans="1:9" s="20" customFormat="1" x14ac:dyDescent="0.25">
      <c r="A197" s="29"/>
      <c r="B197" s="29"/>
      <c r="C197" s="29"/>
      <c r="D197" s="29"/>
      <c r="E197" s="29"/>
      <c r="F197" s="29"/>
      <c r="G197" s="29"/>
    </row>
    <row r="198" spans="1:9" s="20" customFormat="1" x14ac:dyDescent="0.25">
      <c r="A198" s="31" t="s">
        <v>177</v>
      </c>
      <c r="B198" s="29"/>
      <c r="C198" s="29"/>
      <c r="D198" s="29"/>
      <c r="E198" s="29"/>
      <c r="F198" s="29" t="s">
        <v>178</v>
      </c>
      <c r="G198" s="29"/>
    </row>
    <row r="199" spans="1:9" s="20" customFormat="1" ht="15.75" thickBot="1" x14ac:dyDescent="0.3">
      <c r="A199" s="29" t="s">
        <v>53</v>
      </c>
      <c r="C199" s="29"/>
      <c r="D199" s="29"/>
      <c r="E199" s="29" t="s">
        <v>54</v>
      </c>
      <c r="F199" s="29" t="s">
        <v>55</v>
      </c>
      <c r="G199" s="29"/>
    </row>
    <row r="200" spans="1:9" s="20" customFormat="1" ht="15.75" x14ac:dyDescent="0.25">
      <c r="A200" s="109" t="s">
        <v>56</v>
      </c>
      <c r="B200" s="113">
        <v>2020</v>
      </c>
      <c r="C200" s="114"/>
      <c r="D200" s="113">
        <v>2021</v>
      </c>
      <c r="E200" s="114"/>
      <c r="F200" s="26" t="s">
        <v>4</v>
      </c>
      <c r="G200" s="29"/>
    </row>
    <row r="201" spans="1:9" s="20" customFormat="1" ht="18" customHeight="1" thickBot="1" x14ac:dyDescent="0.3">
      <c r="A201" s="110"/>
      <c r="B201" s="18" t="s">
        <v>142</v>
      </c>
      <c r="C201" s="19" t="s">
        <v>143</v>
      </c>
      <c r="D201" s="18" t="s">
        <v>142</v>
      </c>
      <c r="E201" s="19" t="s">
        <v>143</v>
      </c>
      <c r="F201" s="27"/>
      <c r="G201" s="29"/>
      <c r="I201" s="102"/>
    </row>
    <row r="202" spans="1:9" s="20" customFormat="1" x14ac:dyDescent="0.25">
      <c r="A202" s="32" t="s">
        <v>7</v>
      </c>
      <c r="B202" s="44">
        <v>0</v>
      </c>
      <c r="C202" s="44">
        <v>0</v>
      </c>
      <c r="D202" s="95">
        <v>0</v>
      </c>
      <c r="E202" s="95">
        <v>0</v>
      </c>
      <c r="F202" s="34" t="s">
        <v>8</v>
      </c>
      <c r="G202" s="29"/>
    </row>
    <row r="203" spans="1:9" s="20" customFormat="1" x14ac:dyDescent="0.25">
      <c r="A203" s="32" t="s">
        <v>9</v>
      </c>
      <c r="B203" s="44">
        <v>380</v>
      </c>
      <c r="C203" s="44">
        <v>412</v>
      </c>
      <c r="D203" s="95">
        <v>42.427184466019419</v>
      </c>
      <c r="E203" s="95">
        <v>46</v>
      </c>
      <c r="F203" s="35" t="s">
        <v>10</v>
      </c>
      <c r="G203" s="29"/>
    </row>
    <row r="204" spans="1:9" s="20" customFormat="1" x14ac:dyDescent="0.25">
      <c r="A204" s="32" t="s">
        <v>11</v>
      </c>
      <c r="B204" s="44">
        <v>0</v>
      </c>
      <c r="C204" s="44">
        <v>0</v>
      </c>
      <c r="D204" s="95">
        <f>0.977*E204</f>
        <v>2159.17</v>
      </c>
      <c r="E204" s="95">
        <v>2210</v>
      </c>
      <c r="F204" s="34" t="s">
        <v>12</v>
      </c>
      <c r="G204" s="29"/>
    </row>
    <row r="205" spans="1:9" s="20" customFormat="1" x14ac:dyDescent="0.25">
      <c r="A205" s="32" t="s">
        <v>21</v>
      </c>
      <c r="B205" s="44">
        <v>0</v>
      </c>
      <c r="C205" s="44">
        <v>0</v>
      </c>
      <c r="D205" s="95">
        <v>0</v>
      </c>
      <c r="E205" s="95">
        <v>0</v>
      </c>
      <c r="F205" s="34" t="s">
        <v>22</v>
      </c>
      <c r="G205" s="29"/>
    </row>
    <row r="206" spans="1:9" s="20" customFormat="1" x14ac:dyDescent="0.25">
      <c r="A206" s="32" t="s">
        <v>39</v>
      </c>
      <c r="B206" s="44">
        <v>3</v>
      </c>
      <c r="C206" s="44">
        <v>19</v>
      </c>
      <c r="D206" s="95">
        <v>0.31578947368421051</v>
      </c>
      <c r="E206" s="95">
        <v>2</v>
      </c>
      <c r="F206" s="34" t="s">
        <v>40</v>
      </c>
      <c r="G206" s="29"/>
    </row>
    <row r="207" spans="1:9" s="20" customFormat="1" x14ac:dyDescent="0.25">
      <c r="A207" s="32" t="s">
        <v>64</v>
      </c>
      <c r="B207" s="44">
        <v>1531</v>
      </c>
      <c r="C207" s="44">
        <v>1557</v>
      </c>
      <c r="D207" s="95">
        <v>208.45985870263328</v>
      </c>
      <c r="E207" s="95">
        <v>212</v>
      </c>
      <c r="F207" s="34" t="s">
        <v>32</v>
      </c>
      <c r="G207" s="29"/>
    </row>
    <row r="208" spans="1:9" s="20" customFormat="1" x14ac:dyDescent="0.25">
      <c r="A208" s="32" t="s">
        <v>37</v>
      </c>
      <c r="B208" s="44">
        <v>0</v>
      </c>
      <c r="C208" s="44">
        <v>0</v>
      </c>
      <c r="D208" s="95">
        <v>0</v>
      </c>
      <c r="E208" s="95">
        <v>0</v>
      </c>
      <c r="F208" s="34" t="s">
        <v>36</v>
      </c>
      <c r="G208" s="29"/>
    </row>
    <row r="209" spans="1:9" s="20" customFormat="1" x14ac:dyDescent="0.25">
      <c r="A209" s="32" t="s">
        <v>39</v>
      </c>
      <c r="B209" s="44">
        <v>0</v>
      </c>
      <c r="C209" s="44">
        <v>0</v>
      </c>
      <c r="D209" s="95">
        <v>0</v>
      </c>
      <c r="E209" s="95">
        <v>0</v>
      </c>
      <c r="F209" s="35" t="s">
        <v>38</v>
      </c>
      <c r="G209" s="29"/>
    </row>
    <row r="210" spans="1:9" s="20" customFormat="1" x14ac:dyDescent="0.25">
      <c r="A210" s="32" t="s">
        <v>47</v>
      </c>
      <c r="B210" s="44">
        <v>56</v>
      </c>
      <c r="C210" s="44">
        <v>27</v>
      </c>
      <c r="D210" s="95">
        <v>0</v>
      </c>
      <c r="E210" s="95">
        <v>0</v>
      </c>
      <c r="F210" s="34" t="s">
        <v>48</v>
      </c>
      <c r="G210" s="29"/>
    </row>
    <row r="211" spans="1:9" s="20" customFormat="1" ht="15.75" thickBot="1" x14ac:dyDescent="0.3">
      <c r="A211" s="36" t="s">
        <v>45</v>
      </c>
      <c r="B211" s="45">
        <v>0</v>
      </c>
      <c r="C211" s="45">
        <v>0</v>
      </c>
      <c r="D211" s="95">
        <v>0</v>
      </c>
      <c r="E211" s="96">
        <v>0</v>
      </c>
      <c r="F211" s="38" t="s">
        <v>46</v>
      </c>
      <c r="G211" s="29"/>
    </row>
    <row r="212" spans="1:9" s="20" customFormat="1" ht="15.75" thickBot="1" x14ac:dyDescent="0.3">
      <c r="A212" s="39" t="s">
        <v>149</v>
      </c>
      <c r="B212" s="51">
        <f t="shared" ref="B212:C212" si="6">SUM(B202:B211)</f>
        <v>1970</v>
      </c>
      <c r="C212" s="51">
        <f t="shared" si="6"/>
        <v>2015</v>
      </c>
      <c r="D212" s="97">
        <f>SUM(D202:D211)</f>
        <v>2410.372832642337</v>
      </c>
      <c r="E212" s="97">
        <f>SUM(E202:E211)</f>
        <v>2470</v>
      </c>
      <c r="F212" s="41" t="s">
        <v>57</v>
      </c>
      <c r="G212" s="29"/>
    </row>
    <row r="213" spans="1:9" s="20" customFormat="1" x14ac:dyDescent="0.25">
      <c r="A213" s="29"/>
      <c r="B213" s="29"/>
      <c r="C213" s="29"/>
      <c r="D213" s="29"/>
      <c r="E213" s="29"/>
      <c r="F213" s="29"/>
      <c r="G213" s="29"/>
    </row>
    <row r="217" spans="1:9" x14ac:dyDescent="0.25">
      <c r="A217" s="30" t="s">
        <v>179</v>
      </c>
      <c r="F217" t="s">
        <v>180</v>
      </c>
    </row>
    <row r="218" spans="1:9" ht="15.75" thickBot="1" x14ac:dyDescent="0.3">
      <c r="A218" t="s">
        <v>53</v>
      </c>
      <c r="E218" t="s">
        <v>54</v>
      </c>
      <c r="F218" t="s">
        <v>55</v>
      </c>
    </row>
    <row r="219" spans="1:9" ht="15.75" x14ac:dyDescent="0.25">
      <c r="A219" s="109" t="s">
        <v>56</v>
      </c>
      <c r="B219" s="113">
        <v>2020</v>
      </c>
      <c r="C219" s="114"/>
      <c r="D219" s="113">
        <v>2021</v>
      </c>
      <c r="E219" s="114"/>
      <c r="F219" s="26" t="s">
        <v>4</v>
      </c>
    </row>
    <row r="220" spans="1:9" ht="16.5" thickBot="1" x14ac:dyDescent="0.3">
      <c r="A220" s="110"/>
      <c r="B220" s="18" t="s">
        <v>142</v>
      </c>
      <c r="C220" s="19" t="s">
        <v>143</v>
      </c>
      <c r="D220" s="18" t="s">
        <v>142</v>
      </c>
      <c r="E220" s="19" t="s">
        <v>143</v>
      </c>
      <c r="F220" s="27"/>
      <c r="I220" s="21"/>
    </row>
    <row r="221" spans="1:9" x14ac:dyDescent="0.25">
      <c r="A221" s="32" t="s">
        <v>7</v>
      </c>
      <c r="B221" s="44">
        <v>0</v>
      </c>
      <c r="C221" s="44">
        <v>0</v>
      </c>
      <c r="D221" s="44">
        <v>0</v>
      </c>
      <c r="E221" s="44">
        <v>0</v>
      </c>
      <c r="F221" s="32" t="s">
        <v>8</v>
      </c>
    </row>
    <row r="222" spans="1:9" x14ac:dyDescent="0.25">
      <c r="A222" s="32" t="s">
        <v>71</v>
      </c>
      <c r="B222" s="44">
        <v>5703.741</v>
      </c>
      <c r="C222" s="44">
        <v>18486.852331606216</v>
      </c>
      <c r="D222" s="95">
        <v>6903.4679999999998</v>
      </c>
      <c r="E222" s="95">
        <v>17968.603626943004</v>
      </c>
      <c r="F222" s="34" t="s">
        <v>145</v>
      </c>
    </row>
    <row r="223" spans="1:9" x14ac:dyDescent="0.25">
      <c r="A223" s="32" t="s">
        <v>11</v>
      </c>
      <c r="B223" s="44">
        <v>7.1779999999999999</v>
      </c>
      <c r="C223" s="44">
        <v>29.559585492227978</v>
      </c>
      <c r="D223" s="95">
        <v>27.663</v>
      </c>
      <c r="E223" s="95">
        <v>51.313471502590666</v>
      </c>
      <c r="F223" s="35" t="s">
        <v>12</v>
      </c>
    </row>
    <row r="224" spans="1:9" x14ac:dyDescent="0.25">
      <c r="A224" s="32" t="s">
        <v>19</v>
      </c>
      <c r="B224" s="44">
        <v>796</v>
      </c>
      <c r="C224" s="44">
        <v>689</v>
      </c>
      <c r="D224" s="95">
        <v>300.37735849056605</v>
      </c>
      <c r="E224" s="95">
        <v>260</v>
      </c>
      <c r="F224" s="34" t="s">
        <v>63</v>
      </c>
    </row>
    <row r="225" spans="1:7" x14ac:dyDescent="0.25">
      <c r="A225" s="32" t="s">
        <v>72</v>
      </c>
      <c r="B225" s="44">
        <v>33.838999999999999</v>
      </c>
      <c r="C225" s="44">
        <v>104.68134715025906</v>
      </c>
      <c r="D225" s="95">
        <v>139.98599999999999</v>
      </c>
      <c r="E225" s="95">
        <v>45.310880829015538</v>
      </c>
      <c r="F225" s="34" t="s">
        <v>22</v>
      </c>
    </row>
    <row r="226" spans="1:7" x14ac:dyDescent="0.25">
      <c r="A226" s="32" t="s">
        <v>29</v>
      </c>
      <c r="B226" s="44">
        <v>0</v>
      </c>
      <c r="C226" s="44">
        <v>0</v>
      </c>
      <c r="D226" s="95">
        <v>9.8552999999999997</v>
      </c>
      <c r="E226" s="95">
        <v>13</v>
      </c>
      <c r="F226" s="34" t="s">
        <v>30</v>
      </c>
    </row>
    <row r="227" spans="1:7" x14ac:dyDescent="0.25">
      <c r="A227" s="32" t="s">
        <v>73</v>
      </c>
      <c r="B227" s="44">
        <v>0</v>
      </c>
      <c r="C227" s="44">
        <v>0</v>
      </c>
      <c r="D227" s="95">
        <v>21.067</v>
      </c>
      <c r="E227" s="95">
        <v>37.831606217616581</v>
      </c>
      <c r="F227" s="34" t="s">
        <v>59</v>
      </c>
    </row>
    <row r="228" spans="1:7" x14ac:dyDescent="0.25">
      <c r="A228" s="32" t="s">
        <v>35</v>
      </c>
      <c r="B228" s="44">
        <v>186</v>
      </c>
      <c r="C228" s="44">
        <v>740</v>
      </c>
      <c r="D228" s="95">
        <v>46.751351351351346</v>
      </c>
      <c r="E228" s="95">
        <v>186</v>
      </c>
      <c r="F228" s="34" t="s">
        <v>36</v>
      </c>
    </row>
    <row r="229" spans="1:7" x14ac:dyDescent="0.25">
      <c r="A229" s="32" t="s">
        <v>60</v>
      </c>
      <c r="B229" s="44">
        <v>76.155000000000001</v>
      </c>
      <c r="C229" s="44">
        <v>166.90673575129534</v>
      </c>
      <c r="D229" s="95">
        <v>67.766999999999996</v>
      </c>
      <c r="E229" s="95">
        <v>534.38601036269426</v>
      </c>
      <c r="F229" s="34" t="s">
        <v>61</v>
      </c>
    </row>
    <row r="230" spans="1:7" x14ac:dyDescent="0.25">
      <c r="A230" s="36" t="s">
        <v>45</v>
      </c>
      <c r="B230" s="45">
        <v>28</v>
      </c>
      <c r="C230" s="45">
        <v>16</v>
      </c>
      <c r="D230" s="95">
        <v>64.75</v>
      </c>
      <c r="E230" s="96">
        <v>37</v>
      </c>
      <c r="F230" s="38" t="s">
        <v>46</v>
      </c>
    </row>
    <row r="231" spans="1:7" x14ac:dyDescent="0.25">
      <c r="A231" s="36" t="s">
        <v>47</v>
      </c>
      <c r="B231" s="45">
        <v>0</v>
      </c>
      <c r="C231" s="45">
        <v>0</v>
      </c>
      <c r="D231" s="95">
        <v>0</v>
      </c>
      <c r="E231" s="96">
        <v>0</v>
      </c>
      <c r="F231" s="38" t="s">
        <v>48</v>
      </c>
    </row>
    <row r="232" spans="1:7" ht="15.75" thickBot="1" x14ac:dyDescent="0.3">
      <c r="A232" s="36" t="s">
        <v>75</v>
      </c>
      <c r="B232" s="45">
        <v>13185.462</v>
      </c>
      <c r="C232" s="45">
        <v>6165.5025906735746</v>
      </c>
      <c r="D232" s="95">
        <v>31910.812000000002</v>
      </c>
      <c r="E232" s="96">
        <v>21747.476683937824</v>
      </c>
      <c r="F232" s="38" t="s">
        <v>50</v>
      </c>
    </row>
    <row r="233" spans="1:7" ht="15.75" thickBot="1" x14ac:dyDescent="0.3">
      <c r="A233" s="39" t="s">
        <v>149</v>
      </c>
      <c r="B233" s="51">
        <f>SUM(B222:B232)</f>
        <v>20016.375</v>
      </c>
      <c r="C233" s="51">
        <f>SUM(C222:C232)</f>
        <v>26398.502590673572</v>
      </c>
      <c r="D233" s="97">
        <f>SUM(D221:D232)</f>
        <v>39492.497009841914</v>
      </c>
      <c r="E233" s="97">
        <f>SUM(E221:E232)</f>
        <v>40880.92227979275</v>
      </c>
      <c r="F233" s="41" t="s">
        <v>57</v>
      </c>
    </row>
    <row r="235" spans="1:7" x14ac:dyDescent="0.25">
      <c r="B235" s="12"/>
      <c r="C235" s="12"/>
      <c r="D235" s="12"/>
      <c r="E235" s="12"/>
      <c r="F235" s="12"/>
      <c r="G235" s="12"/>
    </row>
    <row r="236" spans="1:7" x14ac:dyDescent="0.25">
      <c r="A236" s="29"/>
      <c r="B236" s="29"/>
      <c r="C236" s="29"/>
      <c r="D236" s="29"/>
      <c r="E236" s="29"/>
      <c r="F236" s="29"/>
    </row>
    <row r="237" spans="1:7" s="20" customFormat="1" x14ac:dyDescent="0.25">
      <c r="A237" s="31" t="s">
        <v>181</v>
      </c>
      <c r="B237" s="29"/>
      <c r="C237" s="29"/>
      <c r="D237" s="29"/>
      <c r="E237" s="29"/>
      <c r="F237" s="29" t="s">
        <v>182</v>
      </c>
    </row>
    <row r="238" spans="1:7" s="20" customFormat="1" ht="15.75" thickBot="1" x14ac:dyDescent="0.3">
      <c r="A238" s="29" t="s">
        <v>53</v>
      </c>
      <c r="C238" s="29"/>
      <c r="D238" s="29"/>
      <c r="E238" s="29" t="s">
        <v>54</v>
      </c>
      <c r="F238" s="29" t="s">
        <v>55</v>
      </c>
    </row>
    <row r="239" spans="1:7" s="20" customFormat="1" ht="15.75" x14ac:dyDescent="0.25">
      <c r="A239" s="109" t="s">
        <v>56</v>
      </c>
      <c r="B239" s="113">
        <v>2020</v>
      </c>
      <c r="C239" s="114"/>
      <c r="D239" s="113">
        <v>2021</v>
      </c>
      <c r="E239" s="114"/>
      <c r="F239" s="26" t="s">
        <v>4</v>
      </c>
    </row>
    <row r="240" spans="1:7" s="20" customFormat="1" ht="16.5" thickBot="1" x14ac:dyDescent="0.3">
      <c r="A240" s="110" t="s">
        <v>56</v>
      </c>
      <c r="B240" s="18" t="s">
        <v>142</v>
      </c>
      <c r="C240" s="19" t="s">
        <v>143</v>
      </c>
      <c r="D240" s="18" t="s">
        <v>142</v>
      </c>
      <c r="E240" s="19" t="s">
        <v>143</v>
      </c>
      <c r="F240" s="27"/>
    </row>
    <row r="241" spans="1:6" s="20" customFormat="1" x14ac:dyDescent="0.25">
      <c r="A241" s="32" t="s">
        <v>13</v>
      </c>
      <c r="B241" s="44">
        <v>29</v>
      </c>
      <c r="C241" s="44">
        <v>163</v>
      </c>
      <c r="D241" s="95">
        <v>6.7607361963190185</v>
      </c>
      <c r="E241" s="95">
        <v>38</v>
      </c>
      <c r="F241" s="34" t="s">
        <v>14</v>
      </c>
    </row>
    <row r="242" spans="1:6" s="20" customFormat="1" x14ac:dyDescent="0.25">
      <c r="A242" s="32" t="s">
        <v>21</v>
      </c>
      <c r="B242" s="44">
        <v>0</v>
      </c>
      <c r="C242" s="44">
        <v>0</v>
      </c>
      <c r="D242" s="95">
        <v>0</v>
      </c>
      <c r="E242" s="95">
        <v>0</v>
      </c>
      <c r="F242" s="35" t="s">
        <v>22</v>
      </c>
    </row>
    <row r="243" spans="1:6" s="20" customFormat="1" x14ac:dyDescent="0.25">
      <c r="A243" s="32" t="s">
        <v>73</v>
      </c>
      <c r="B243" s="44">
        <v>0</v>
      </c>
      <c r="C243" s="44">
        <v>0</v>
      </c>
      <c r="D243" s="95">
        <v>0</v>
      </c>
      <c r="E243" s="95">
        <v>0</v>
      </c>
      <c r="F243" s="34" t="s">
        <v>59</v>
      </c>
    </row>
    <row r="244" spans="1:6" s="20" customFormat="1" x14ac:dyDescent="0.25">
      <c r="A244" s="32" t="s">
        <v>23</v>
      </c>
      <c r="B244" s="44">
        <v>0</v>
      </c>
      <c r="C244" s="44">
        <v>0</v>
      </c>
      <c r="D244" s="95">
        <v>0</v>
      </c>
      <c r="E244" s="95">
        <v>0</v>
      </c>
      <c r="F244" s="34" t="s">
        <v>24</v>
      </c>
    </row>
    <row r="245" spans="1:6" s="20" customFormat="1" x14ac:dyDescent="0.25">
      <c r="A245" s="32" t="s">
        <v>74</v>
      </c>
      <c r="B245" s="44">
        <v>45</v>
      </c>
      <c r="C245" s="44">
        <v>554</v>
      </c>
      <c r="D245" s="95">
        <v>63.357400722021666</v>
      </c>
      <c r="E245" s="95">
        <v>780</v>
      </c>
      <c r="F245" s="34" t="s">
        <v>38</v>
      </c>
    </row>
    <row r="246" spans="1:6" s="20" customFormat="1" x14ac:dyDescent="0.25">
      <c r="A246" s="32" t="s">
        <v>39</v>
      </c>
      <c r="B246" s="44">
        <v>0</v>
      </c>
      <c r="C246" s="44">
        <v>0</v>
      </c>
      <c r="D246" s="95">
        <v>0</v>
      </c>
      <c r="E246" s="95">
        <v>0</v>
      </c>
      <c r="F246" s="34" t="s">
        <v>40</v>
      </c>
    </row>
    <row r="247" spans="1:6" s="20" customFormat="1" x14ac:dyDescent="0.25">
      <c r="A247" s="32" t="s">
        <v>68</v>
      </c>
      <c r="B247" s="44">
        <v>3087</v>
      </c>
      <c r="C247" s="44">
        <v>4961</v>
      </c>
      <c r="D247" s="95">
        <v>4346.4412416851437</v>
      </c>
      <c r="E247" s="95">
        <v>6985</v>
      </c>
      <c r="F247" s="34" t="s">
        <v>32</v>
      </c>
    </row>
    <row r="248" spans="1:6" s="20" customFormat="1" x14ac:dyDescent="0.25">
      <c r="A248" s="32" t="s">
        <v>60</v>
      </c>
      <c r="B248" s="44">
        <v>0</v>
      </c>
      <c r="C248" s="44">
        <v>0</v>
      </c>
      <c r="D248" s="95">
        <v>0</v>
      </c>
      <c r="E248" s="95">
        <v>0</v>
      </c>
      <c r="F248" s="34" t="s">
        <v>61</v>
      </c>
    </row>
    <row r="249" spans="1:6" s="20" customFormat="1" x14ac:dyDescent="0.25">
      <c r="A249" s="32" t="s">
        <v>45</v>
      </c>
      <c r="B249" s="44">
        <v>0</v>
      </c>
      <c r="C249" s="44">
        <v>0</v>
      </c>
      <c r="D249" s="95">
        <v>0</v>
      </c>
      <c r="E249" s="95">
        <v>0</v>
      </c>
      <c r="F249" s="34" t="s">
        <v>46</v>
      </c>
    </row>
    <row r="250" spans="1:6" s="20" customFormat="1" ht="15.75" thickBot="1" x14ac:dyDescent="0.3">
      <c r="A250" s="36" t="s">
        <v>75</v>
      </c>
      <c r="B250" s="45">
        <v>0</v>
      </c>
      <c r="C250" s="45">
        <v>0</v>
      </c>
      <c r="D250" s="95">
        <f>0.55*E250</f>
        <v>41.25</v>
      </c>
      <c r="E250" s="96">
        <v>75</v>
      </c>
      <c r="F250" s="38" t="s">
        <v>50</v>
      </c>
    </row>
    <row r="251" spans="1:6" s="20" customFormat="1" ht="15.75" thickBot="1" x14ac:dyDescent="0.3">
      <c r="A251" s="39" t="s">
        <v>149</v>
      </c>
      <c r="B251" s="51">
        <f>SUM(B241:B250)</f>
        <v>3161</v>
      </c>
      <c r="C251" s="51">
        <f>SUM(C241:C250)</f>
        <v>5678</v>
      </c>
      <c r="D251" s="97">
        <f>SUM(D241:D250)</f>
        <v>4457.8093786034842</v>
      </c>
      <c r="E251" s="97">
        <f>SUM(E241:E250)</f>
        <v>7878</v>
      </c>
      <c r="F251" s="41" t="s">
        <v>57</v>
      </c>
    </row>
    <row r="252" spans="1:6" x14ac:dyDescent="0.25">
      <c r="A252" s="29"/>
      <c r="B252" s="29"/>
      <c r="C252" s="29"/>
      <c r="D252" s="29"/>
      <c r="E252" s="29"/>
      <c r="F252" s="29"/>
    </row>
    <row r="256" spans="1:6" x14ac:dyDescent="0.25">
      <c r="A256" t="s">
        <v>183</v>
      </c>
      <c r="F256" t="s">
        <v>184</v>
      </c>
    </row>
    <row r="257" spans="1:9" ht="15.75" thickBot="1" x14ac:dyDescent="0.3">
      <c r="A257" s="17" t="s">
        <v>53</v>
      </c>
      <c r="C257" s="17"/>
      <c r="D257" s="17"/>
      <c r="E257" s="17" t="s">
        <v>54</v>
      </c>
      <c r="F257" s="17" t="s">
        <v>55</v>
      </c>
    </row>
    <row r="258" spans="1:9" ht="15.75" x14ac:dyDescent="0.25">
      <c r="A258" s="109" t="s">
        <v>56</v>
      </c>
      <c r="B258" s="113">
        <v>2020</v>
      </c>
      <c r="C258" s="114"/>
      <c r="D258" s="113">
        <v>2021</v>
      </c>
      <c r="E258" s="114"/>
      <c r="F258" s="26" t="s">
        <v>4</v>
      </c>
    </row>
    <row r="259" spans="1:9" ht="16.5" thickBot="1" x14ac:dyDescent="0.3">
      <c r="A259" s="110"/>
      <c r="B259" s="18" t="s">
        <v>142</v>
      </c>
      <c r="C259" s="19" t="s">
        <v>143</v>
      </c>
      <c r="D259" s="18" t="s">
        <v>142</v>
      </c>
      <c r="E259" s="19" t="s">
        <v>143</v>
      </c>
      <c r="F259" s="27"/>
      <c r="I259" s="21"/>
    </row>
    <row r="260" spans="1:9" x14ac:dyDescent="0.25">
      <c r="A260" s="38" t="s">
        <v>7</v>
      </c>
      <c r="B260" s="105">
        <v>0</v>
      </c>
      <c r="C260" s="105">
        <v>0</v>
      </c>
      <c r="D260" s="105">
        <v>0</v>
      </c>
      <c r="E260" s="105">
        <v>0</v>
      </c>
      <c r="F260" s="38" t="s">
        <v>8</v>
      </c>
    </row>
    <row r="261" spans="1:9" x14ac:dyDescent="0.25">
      <c r="A261" s="38" t="s">
        <v>9</v>
      </c>
      <c r="B261" s="105">
        <v>2251</v>
      </c>
      <c r="C261" s="105">
        <v>16103</v>
      </c>
      <c r="D261" s="105">
        <v>2296.1514003601815</v>
      </c>
      <c r="E261" s="105">
        <v>16426</v>
      </c>
      <c r="F261" s="38" t="s">
        <v>145</v>
      </c>
    </row>
    <row r="262" spans="1:9" x14ac:dyDescent="0.25">
      <c r="A262" s="38" t="s">
        <v>11</v>
      </c>
      <c r="B262" s="105">
        <v>48</v>
      </c>
      <c r="C262" s="105">
        <v>304</v>
      </c>
      <c r="D262" s="105">
        <v>49.105263157894733</v>
      </c>
      <c r="E262" s="105">
        <v>311</v>
      </c>
      <c r="F262" s="38" t="s">
        <v>12</v>
      </c>
    </row>
    <row r="263" spans="1:9" x14ac:dyDescent="0.25">
      <c r="A263" s="38" t="s">
        <v>13</v>
      </c>
      <c r="B263" s="105">
        <v>26</v>
      </c>
      <c r="C263" s="105">
        <v>117</v>
      </c>
      <c r="D263" s="105">
        <v>33.777777777777779</v>
      </c>
      <c r="E263" s="105">
        <v>152</v>
      </c>
      <c r="F263" s="38" t="s">
        <v>14</v>
      </c>
    </row>
    <row r="264" spans="1:9" x14ac:dyDescent="0.25">
      <c r="A264" s="38" t="s">
        <v>21</v>
      </c>
      <c r="B264" s="105">
        <v>6074</v>
      </c>
      <c r="C264" s="105">
        <v>8961</v>
      </c>
      <c r="D264" s="105">
        <v>7243.2500836960162</v>
      </c>
      <c r="E264" s="105">
        <v>10686</v>
      </c>
      <c r="F264" s="38" t="s">
        <v>22</v>
      </c>
    </row>
    <row r="265" spans="1:9" x14ac:dyDescent="0.25">
      <c r="A265" s="38" t="s">
        <v>23</v>
      </c>
      <c r="B265" s="105">
        <v>1</v>
      </c>
      <c r="C265" s="105">
        <v>6</v>
      </c>
      <c r="D265" s="105">
        <v>2.333333333333333</v>
      </c>
      <c r="E265" s="105">
        <v>14</v>
      </c>
      <c r="F265" s="38" t="s">
        <v>24</v>
      </c>
    </row>
    <row r="266" spans="1:9" x14ac:dyDescent="0.25">
      <c r="A266" s="38" t="s">
        <v>73</v>
      </c>
      <c r="B266" s="105">
        <v>0</v>
      </c>
      <c r="C266" s="105">
        <v>0</v>
      </c>
      <c r="D266" s="105">
        <v>0</v>
      </c>
      <c r="E266" s="105">
        <v>0</v>
      </c>
      <c r="F266" s="38" t="s">
        <v>59</v>
      </c>
    </row>
    <row r="267" spans="1:9" x14ac:dyDescent="0.25">
      <c r="A267" s="38" t="s">
        <v>25</v>
      </c>
      <c r="B267" s="105">
        <v>0</v>
      </c>
      <c r="C267" s="105">
        <v>0</v>
      </c>
      <c r="D267" s="105">
        <f>0.35*E267</f>
        <v>14</v>
      </c>
      <c r="E267" s="105">
        <v>40</v>
      </c>
      <c r="F267" s="34" t="s">
        <v>26</v>
      </c>
    </row>
    <row r="268" spans="1:9" x14ac:dyDescent="0.25">
      <c r="A268" s="38" t="s">
        <v>31</v>
      </c>
      <c r="B268" s="105">
        <v>336</v>
      </c>
      <c r="C268" s="105">
        <v>566</v>
      </c>
      <c r="D268" s="105">
        <v>243.98586572438163</v>
      </c>
      <c r="E268" s="105">
        <v>411</v>
      </c>
      <c r="F268" s="38" t="s">
        <v>32</v>
      </c>
    </row>
    <row r="269" spans="1:9" x14ac:dyDescent="0.25">
      <c r="A269" s="38" t="s">
        <v>39</v>
      </c>
      <c r="B269" s="105">
        <v>3</v>
      </c>
      <c r="C269" s="105">
        <v>80</v>
      </c>
      <c r="D269" s="105">
        <v>13.2</v>
      </c>
      <c r="E269" s="105">
        <v>352</v>
      </c>
      <c r="F269" s="38" t="s">
        <v>40</v>
      </c>
    </row>
    <row r="270" spans="1:9" x14ac:dyDescent="0.25">
      <c r="A270" s="38" t="s">
        <v>43</v>
      </c>
      <c r="B270" s="105">
        <v>2292</v>
      </c>
      <c r="C270" s="105">
        <v>5255</v>
      </c>
      <c r="D270" s="105">
        <v>1301.4896289248336</v>
      </c>
      <c r="E270" s="105">
        <v>2984</v>
      </c>
      <c r="F270" s="38" t="s">
        <v>61</v>
      </c>
    </row>
    <row r="271" spans="1:9" x14ac:dyDescent="0.25">
      <c r="A271" s="38" t="s">
        <v>45</v>
      </c>
      <c r="B271" s="105">
        <v>2</v>
      </c>
      <c r="C271" s="105">
        <v>21</v>
      </c>
      <c r="D271" s="105">
        <v>1.0476190476190474</v>
      </c>
      <c r="E271" s="105">
        <v>11</v>
      </c>
      <c r="F271" s="38" t="s">
        <v>46</v>
      </c>
    </row>
    <row r="272" spans="1:9" ht="15.75" thickBot="1" x14ac:dyDescent="0.3">
      <c r="A272" s="38" t="s">
        <v>49</v>
      </c>
      <c r="B272" s="105">
        <v>28</v>
      </c>
      <c r="C272" s="105">
        <v>35</v>
      </c>
      <c r="D272" s="105">
        <v>28</v>
      </c>
      <c r="E272" s="105">
        <v>35</v>
      </c>
      <c r="F272" s="38" t="s">
        <v>50</v>
      </c>
    </row>
    <row r="273" spans="1:10" ht="15.75" thickBot="1" x14ac:dyDescent="0.3">
      <c r="A273" s="42" t="s">
        <v>149</v>
      </c>
      <c r="B273" s="78">
        <f>SUM(B260:B272)</f>
        <v>11061</v>
      </c>
      <c r="C273" s="78">
        <f>SUM(C260:C272)</f>
        <v>31448</v>
      </c>
      <c r="D273" s="78">
        <f>SUM(D260:D272)</f>
        <v>11226.340972022039</v>
      </c>
      <c r="E273" s="78">
        <f>SUM(E260:E272)</f>
        <v>31422</v>
      </c>
      <c r="F273" s="41" t="s">
        <v>57</v>
      </c>
    </row>
    <row r="275" spans="1:10" x14ac:dyDescent="0.25">
      <c r="B275" s="3"/>
      <c r="C275" s="3"/>
      <c r="D275" s="3"/>
      <c r="E275" s="3"/>
      <c r="F275" s="3"/>
      <c r="G275" s="3"/>
    </row>
    <row r="277" spans="1:10" s="20" customFormat="1" x14ac:dyDescent="0.25">
      <c r="A277" s="29" t="s">
        <v>185</v>
      </c>
      <c r="B277" s="29"/>
      <c r="C277" s="29"/>
      <c r="D277" s="29"/>
      <c r="E277" s="29"/>
      <c r="F277" s="29" t="s">
        <v>186</v>
      </c>
    </row>
    <row r="278" spans="1:10" s="20" customFormat="1" ht="15.75" thickBot="1" x14ac:dyDescent="0.3">
      <c r="A278" s="29" t="s">
        <v>53</v>
      </c>
      <c r="B278" s="29" t="s">
        <v>54</v>
      </c>
      <c r="C278" s="29"/>
      <c r="D278" s="29"/>
      <c r="E278" s="29"/>
      <c r="F278" s="29" t="s">
        <v>55</v>
      </c>
    </row>
    <row r="279" spans="1:10" s="20" customFormat="1" ht="15.75" x14ac:dyDescent="0.25">
      <c r="A279" s="109" t="s">
        <v>56</v>
      </c>
      <c r="B279" s="113">
        <v>2020</v>
      </c>
      <c r="C279" s="114"/>
      <c r="D279" s="113">
        <v>2021</v>
      </c>
      <c r="E279" s="114"/>
      <c r="F279" s="26" t="s">
        <v>4</v>
      </c>
    </row>
    <row r="280" spans="1:10" s="20" customFormat="1" ht="16.5" thickBot="1" x14ac:dyDescent="0.3">
      <c r="A280" s="110"/>
      <c r="B280" s="18" t="s">
        <v>142</v>
      </c>
      <c r="C280" s="19" t="s">
        <v>143</v>
      </c>
      <c r="D280" s="18" t="s">
        <v>142</v>
      </c>
      <c r="E280" s="19" t="s">
        <v>143</v>
      </c>
      <c r="F280" s="27"/>
    </row>
    <row r="281" spans="1:10" s="20" customFormat="1" x14ac:dyDescent="0.25">
      <c r="A281" s="38" t="s">
        <v>9</v>
      </c>
      <c r="B281" s="105">
        <v>60</v>
      </c>
      <c r="C281" s="105">
        <v>214</v>
      </c>
      <c r="D281" s="105">
        <v>156.1682242990654</v>
      </c>
      <c r="E281" s="105">
        <v>557</v>
      </c>
      <c r="F281" s="38" t="s">
        <v>145</v>
      </c>
      <c r="I281" s="102"/>
      <c r="J281" s="102"/>
    </row>
    <row r="282" spans="1:10" s="20" customFormat="1" x14ac:dyDescent="0.25">
      <c r="A282" s="38" t="s">
        <v>13</v>
      </c>
      <c r="B282" s="105">
        <v>3</v>
      </c>
      <c r="C282" s="105">
        <v>17</v>
      </c>
      <c r="D282" s="105">
        <v>0</v>
      </c>
      <c r="E282" s="105">
        <v>0</v>
      </c>
      <c r="F282" s="38" t="s">
        <v>14</v>
      </c>
      <c r="J282" s="102"/>
    </row>
    <row r="283" spans="1:10" s="20" customFormat="1" x14ac:dyDescent="0.25">
      <c r="A283" s="38" t="s">
        <v>21</v>
      </c>
      <c r="B283" s="105">
        <v>0</v>
      </c>
      <c r="C283" s="105">
        <v>0</v>
      </c>
      <c r="D283" s="105">
        <v>0</v>
      </c>
      <c r="E283" s="105">
        <v>0</v>
      </c>
      <c r="F283" s="38" t="s">
        <v>22</v>
      </c>
    </row>
    <row r="284" spans="1:10" s="20" customFormat="1" x14ac:dyDescent="0.25">
      <c r="A284" s="38" t="s">
        <v>23</v>
      </c>
      <c r="B284" s="105">
        <v>0</v>
      </c>
      <c r="C284" s="105">
        <v>0</v>
      </c>
      <c r="D284" s="105">
        <v>0</v>
      </c>
      <c r="E284" s="105">
        <v>0</v>
      </c>
      <c r="F284" s="38" t="s">
        <v>24</v>
      </c>
    </row>
    <row r="285" spans="1:10" s="20" customFormat="1" x14ac:dyDescent="0.25">
      <c r="A285" s="38" t="s">
        <v>27</v>
      </c>
      <c r="B285" s="105">
        <v>83</v>
      </c>
      <c r="C285" s="105">
        <v>91</v>
      </c>
      <c r="D285" s="105">
        <v>0</v>
      </c>
      <c r="E285" s="105">
        <v>0</v>
      </c>
      <c r="F285" s="38" t="s">
        <v>59</v>
      </c>
    </row>
    <row r="286" spans="1:10" s="20" customFormat="1" x14ac:dyDescent="0.25">
      <c r="A286" s="38" t="s">
        <v>31</v>
      </c>
      <c r="B286" s="105">
        <v>27</v>
      </c>
      <c r="C286" s="105">
        <v>22</v>
      </c>
      <c r="D286" s="105">
        <v>74.86363636363636</v>
      </c>
      <c r="E286" s="105">
        <v>61</v>
      </c>
      <c r="F286" s="38" t="s">
        <v>32</v>
      </c>
    </row>
    <row r="287" spans="1:10" s="20" customFormat="1" x14ac:dyDescent="0.25">
      <c r="A287" s="38" t="s">
        <v>41</v>
      </c>
      <c r="B287" s="105">
        <v>0</v>
      </c>
      <c r="C287" s="105">
        <v>0</v>
      </c>
      <c r="D287" s="105">
        <v>0</v>
      </c>
      <c r="E287" s="105">
        <v>0</v>
      </c>
      <c r="F287" s="38" t="s">
        <v>146</v>
      </c>
    </row>
    <row r="288" spans="1:10" s="20" customFormat="1" x14ac:dyDescent="0.25">
      <c r="A288" s="38" t="s">
        <v>43</v>
      </c>
      <c r="B288" s="105">
        <v>568</v>
      </c>
      <c r="C288" s="105">
        <v>769</v>
      </c>
      <c r="D288" s="105">
        <v>363.40182054616383</v>
      </c>
      <c r="E288" s="105">
        <v>492</v>
      </c>
      <c r="F288" s="38" t="s">
        <v>61</v>
      </c>
    </row>
    <row r="289" spans="1:10" s="20" customFormat="1" x14ac:dyDescent="0.25">
      <c r="A289" s="38" t="s">
        <v>45</v>
      </c>
      <c r="B289" s="105">
        <v>106</v>
      </c>
      <c r="C289" s="105">
        <v>180</v>
      </c>
      <c r="D289" s="105">
        <v>48.87777777777778</v>
      </c>
      <c r="E289" s="105">
        <v>83</v>
      </c>
      <c r="F289" s="38" t="s">
        <v>46</v>
      </c>
    </row>
    <row r="290" spans="1:10" s="20" customFormat="1" x14ac:dyDescent="0.25">
      <c r="A290" s="38" t="s">
        <v>47</v>
      </c>
      <c r="B290" s="105">
        <v>15</v>
      </c>
      <c r="C290" s="105">
        <v>35</v>
      </c>
      <c r="D290" s="105">
        <v>1.7142857142857142</v>
      </c>
      <c r="E290" s="105">
        <v>4</v>
      </c>
      <c r="F290" s="38" t="s">
        <v>48</v>
      </c>
    </row>
    <row r="291" spans="1:10" s="20" customFormat="1" ht="15.75" thickBot="1" x14ac:dyDescent="0.3">
      <c r="A291" s="38" t="s">
        <v>49</v>
      </c>
      <c r="B291" s="105">
        <v>47</v>
      </c>
      <c r="C291" s="105">
        <v>66</v>
      </c>
      <c r="D291" s="105">
        <v>30.621212121212121</v>
      </c>
      <c r="E291" s="105">
        <v>43</v>
      </c>
      <c r="F291" s="38" t="s">
        <v>50</v>
      </c>
    </row>
    <row r="292" spans="1:10" s="20" customFormat="1" ht="15.75" thickBot="1" x14ac:dyDescent="0.3">
      <c r="A292" s="39" t="s">
        <v>149</v>
      </c>
      <c r="B292" s="78">
        <f t="shared" ref="B292:C292" si="7">SUM(B281:B291)</f>
        <v>909</v>
      </c>
      <c r="C292" s="78">
        <f t="shared" si="7"/>
        <v>1394</v>
      </c>
      <c r="D292" s="78">
        <f>SUM(D281:D291)</f>
        <v>675.64695682214119</v>
      </c>
      <c r="E292" s="78">
        <f>SUM(E281:E291)</f>
        <v>1240</v>
      </c>
      <c r="F292" s="41" t="s">
        <v>57</v>
      </c>
    </row>
    <row r="293" spans="1:10" s="20" customFormat="1" x14ac:dyDescent="0.25"/>
    <row r="295" spans="1:10" s="20" customFormat="1" x14ac:dyDescent="0.25"/>
    <row r="296" spans="1:10" s="20" customFormat="1" x14ac:dyDescent="0.25">
      <c r="A296" s="43" t="s">
        <v>187</v>
      </c>
      <c r="B296" s="43"/>
      <c r="C296" s="43"/>
      <c r="D296" s="43"/>
      <c r="E296" s="43"/>
      <c r="F296" s="43" t="s">
        <v>188</v>
      </c>
    </row>
    <row r="297" spans="1:10" s="20" customFormat="1" ht="15.75" thickBot="1" x14ac:dyDescent="0.3">
      <c r="A297" s="43" t="s">
        <v>53</v>
      </c>
      <c r="B297" s="43" t="s">
        <v>54</v>
      </c>
      <c r="C297" s="43"/>
      <c r="D297" s="43"/>
      <c r="E297" s="43"/>
      <c r="F297" s="43" t="s">
        <v>55</v>
      </c>
    </row>
    <row r="298" spans="1:10" s="20" customFormat="1" ht="15.75" x14ac:dyDescent="0.25">
      <c r="A298" s="109" t="s">
        <v>56</v>
      </c>
      <c r="B298" s="113">
        <v>2020</v>
      </c>
      <c r="C298" s="114"/>
      <c r="D298" s="113">
        <v>2021</v>
      </c>
      <c r="E298" s="114"/>
      <c r="F298" s="26" t="s">
        <v>4</v>
      </c>
    </row>
    <row r="299" spans="1:10" s="20" customFormat="1" ht="16.5" thickBot="1" x14ac:dyDescent="0.3">
      <c r="A299" s="110"/>
      <c r="B299" s="18" t="s">
        <v>142</v>
      </c>
      <c r="C299" s="19" t="s">
        <v>143</v>
      </c>
      <c r="D299" s="18" t="s">
        <v>142</v>
      </c>
      <c r="E299" s="19" t="s">
        <v>143</v>
      </c>
      <c r="F299" s="27"/>
      <c r="I299" s="102"/>
      <c r="J299" s="102"/>
    </row>
    <row r="300" spans="1:10" s="20" customFormat="1" x14ac:dyDescent="0.25">
      <c r="A300" s="38" t="s">
        <v>9</v>
      </c>
      <c r="B300" s="105">
        <v>13918.848477522217</v>
      </c>
      <c r="C300" s="105">
        <v>131547</v>
      </c>
      <c r="D300" s="105">
        <v>21037</v>
      </c>
      <c r="E300" s="105">
        <v>144702</v>
      </c>
      <c r="F300" s="38" t="s">
        <v>145</v>
      </c>
      <c r="J300" s="102"/>
    </row>
    <row r="301" spans="1:10" s="20" customFormat="1" x14ac:dyDescent="0.25">
      <c r="A301" s="38" t="s">
        <v>11</v>
      </c>
      <c r="B301" s="105">
        <v>64</v>
      </c>
      <c r="C301" s="105">
        <v>267</v>
      </c>
      <c r="D301" s="105">
        <v>188</v>
      </c>
      <c r="E301" s="105">
        <v>1153</v>
      </c>
      <c r="F301" s="38" t="s">
        <v>12</v>
      </c>
      <c r="J301" s="102"/>
    </row>
    <row r="302" spans="1:10" s="20" customFormat="1" x14ac:dyDescent="0.25">
      <c r="A302" s="38" t="s">
        <v>13</v>
      </c>
      <c r="B302" s="105">
        <v>10</v>
      </c>
      <c r="C302" s="105">
        <v>105</v>
      </c>
      <c r="D302" s="105">
        <v>113</v>
      </c>
      <c r="E302" s="105">
        <v>256</v>
      </c>
      <c r="F302" s="38" t="s">
        <v>14</v>
      </c>
      <c r="J302" s="102"/>
    </row>
    <row r="303" spans="1:10" s="20" customFormat="1" x14ac:dyDescent="0.25">
      <c r="A303" s="38" t="s">
        <v>21</v>
      </c>
      <c r="B303" s="105">
        <v>2655</v>
      </c>
      <c r="C303" s="105">
        <v>19664</v>
      </c>
      <c r="D303" s="105">
        <v>4384</v>
      </c>
      <c r="E303" s="105">
        <v>21181</v>
      </c>
      <c r="F303" s="38" t="s">
        <v>22</v>
      </c>
      <c r="J303" s="102"/>
    </row>
    <row r="304" spans="1:10" s="20" customFormat="1" x14ac:dyDescent="0.25">
      <c r="A304" s="38" t="s">
        <v>58</v>
      </c>
      <c r="B304" s="105">
        <v>0</v>
      </c>
      <c r="C304" s="105">
        <v>0</v>
      </c>
      <c r="D304" s="105">
        <v>0</v>
      </c>
      <c r="E304" s="105">
        <v>0</v>
      </c>
      <c r="F304" s="38" t="s">
        <v>28</v>
      </c>
      <c r="J304" s="102"/>
    </row>
    <row r="305" spans="1:10" s="20" customFormat="1" x14ac:dyDescent="0.25">
      <c r="A305" s="38" t="s">
        <v>23</v>
      </c>
      <c r="B305" s="105">
        <v>63</v>
      </c>
      <c r="C305" s="105">
        <v>354</v>
      </c>
      <c r="D305" s="105">
        <v>506</v>
      </c>
      <c r="E305" s="105">
        <v>566</v>
      </c>
      <c r="F305" s="38" t="s">
        <v>24</v>
      </c>
      <c r="J305" s="102"/>
    </row>
    <row r="306" spans="1:10" s="20" customFormat="1" x14ac:dyDescent="0.25">
      <c r="A306" s="38" t="s">
        <v>31</v>
      </c>
      <c r="B306" s="105">
        <v>33773</v>
      </c>
      <c r="C306" s="105">
        <v>59583</v>
      </c>
      <c r="D306" s="105">
        <v>14689</v>
      </c>
      <c r="E306" s="105">
        <v>18546</v>
      </c>
      <c r="F306" s="38" t="s">
        <v>32</v>
      </c>
    </row>
    <row r="307" spans="1:10" s="20" customFormat="1" x14ac:dyDescent="0.25">
      <c r="A307" s="38" t="s">
        <v>39</v>
      </c>
      <c r="B307" s="105">
        <v>0</v>
      </c>
      <c r="C307" s="105">
        <v>0</v>
      </c>
      <c r="D307" s="105">
        <v>1</v>
      </c>
      <c r="E307" s="105">
        <v>8</v>
      </c>
      <c r="F307" s="38" t="s">
        <v>40</v>
      </c>
    </row>
    <row r="308" spans="1:10" s="20" customFormat="1" x14ac:dyDescent="0.25">
      <c r="A308" s="38" t="s">
        <v>69</v>
      </c>
      <c r="B308" s="105">
        <v>18</v>
      </c>
      <c r="C308" s="105">
        <v>25</v>
      </c>
      <c r="D308" s="105">
        <v>216</v>
      </c>
      <c r="E308" s="105">
        <v>199</v>
      </c>
      <c r="F308" s="38" t="s">
        <v>146</v>
      </c>
    </row>
    <row r="309" spans="1:10" s="20" customFormat="1" x14ac:dyDescent="0.25">
      <c r="A309" s="38" t="s">
        <v>45</v>
      </c>
      <c r="B309" s="105">
        <v>181</v>
      </c>
      <c r="C309" s="105">
        <v>201</v>
      </c>
      <c r="D309" s="105">
        <v>565</v>
      </c>
      <c r="E309" s="105">
        <v>1997</v>
      </c>
      <c r="F309" s="38" t="s">
        <v>46</v>
      </c>
    </row>
    <row r="310" spans="1:10" s="20" customFormat="1" x14ac:dyDescent="0.25">
      <c r="A310" s="38" t="s">
        <v>47</v>
      </c>
      <c r="B310" s="105">
        <v>368</v>
      </c>
      <c r="C310" s="105">
        <v>745</v>
      </c>
      <c r="D310" s="105">
        <v>91</v>
      </c>
      <c r="E310" s="105">
        <v>171</v>
      </c>
      <c r="F310" s="38" t="s">
        <v>48</v>
      </c>
      <c r="J310" s="102"/>
    </row>
    <row r="311" spans="1:10" s="20" customFormat="1" ht="15.75" thickBot="1" x14ac:dyDescent="0.3">
      <c r="A311" s="38" t="s">
        <v>49</v>
      </c>
      <c r="B311" s="105">
        <v>6235.2298822253979</v>
      </c>
      <c r="C311" s="105">
        <v>22090</v>
      </c>
      <c r="D311" s="105">
        <v>10344</v>
      </c>
      <c r="E311" s="105">
        <v>31189</v>
      </c>
      <c r="F311" s="38" t="s">
        <v>50</v>
      </c>
    </row>
    <row r="312" spans="1:10" s="20" customFormat="1" ht="16.5" thickBot="1" x14ac:dyDescent="0.3">
      <c r="A312" s="89" t="s">
        <v>149</v>
      </c>
      <c r="B312" s="106">
        <f>SUM(B300:B311)</f>
        <v>57286.078359747611</v>
      </c>
      <c r="C312" s="106">
        <f>SUM(C300:C311)</f>
        <v>234581</v>
      </c>
      <c r="D312" s="106">
        <f>SUM(D300:D311)</f>
        <v>52134</v>
      </c>
      <c r="E312" s="106">
        <f>SUM(E300:E311)</f>
        <v>219968</v>
      </c>
      <c r="F312" s="90" t="s">
        <v>57</v>
      </c>
    </row>
    <row r="313" spans="1:10" s="20" customFormat="1" x14ac:dyDescent="0.25"/>
    <row r="316" spans="1:10" x14ac:dyDescent="0.25">
      <c r="A316" s="30" t="s">
        <v>189</v>
      </c>
      <c r="F316" t="s">
        <v>190</v>
      </c>
    </row>
    <row r="317" spans="1:10" ht="15.75" thickBot="1" x14ac:dyDescent="0.3">
      <c r="A317" t="s">
        <v>53</v>
      </c>
      <c r="B317" t="s">
        <v>54</v>
      </c>
      <c r="F317" t="s">
        <v>55</v>
      </c>
    </row>
    <row r="318" spans="1:10" ht="15.75" x14ac:dyDescent="0.25">
      <c r="A318" s="109" t="s">
        <v>56</v>
      </c>
      <c r="B318" s="113">
        <v>2020</v>
      </c>
      <c r="C318" s="114"/>
      <c r="D318" s="113">
        <v>2021</v>
      </c>
      <c r="E318" s="114"/>
      <c r="F318" s="26" t="s">
        <v>4</v>
      </c>
      <c r="I318" s="21"/>
      <c r="J318" s="21"/>
    </row>
    <row r="319" spans="1:10" ht="16.5" thickBot="1" x14ac:dyDescent="0.3">
      <c r="A319" s="110"/>
      <c r="B319" s="18" t="s">
        <v>142</v>
      </c>
      <c r="C319" s="19" t="s">
        <v>143</v>
      </c>
      <c r="D319" s="18" t="s">
        <v>142</v>
      </c>
      <c r="E319" s="19" t="s">
        <v>143</v>
      </c>
      <c r="F319" s="27"/>
      <c r="J319" s="21"/>
    </row>
    <row r="320" spans="1:10" x14ac:dyDescent="0.25">
      <c r="A320" s="38" t="s">
        <v>76</v>
      </c>
      <c r="B320" s="105">
        <v>263</v>
      </c>
      <c r="C320" s="105">
        <v>1068</v>
      </c>
      <c r="D320" s="105">
        <v>367.16573033707863</v>
      </c>
      <c r="E320" s="105">
        <v>1491</v>
      </c>
      <c r="F320" s="38" t="s">
        <v>145</v>
      </c>
      <c r="J320" s="21"/>
    </row>
    <row r="321" spans="1:6" x14ac:dyDescent="0.25">
      <c r="A321" s="38" t="s">
        <v>11</v>
      </c>
      <c r="B321" s="105">
        <v>0</v>
      </c>
      <c r="C321" s="105">
        <v>0</v>
      </c>
      <c r="D321" s="105">
        <v>0</v>
      </c>
      <c r="E321" s="105">
        <v>0</v>
      </c>
      <c r="F321" s="38" t="s">
        <v>12</v>
      </c>
    </row>
    <row r="322" spans="1:6" x14ac:dyDescent="0.25">
      <c r="A322" s="38" t="s">
        <v>13</v>
      </c>
      <c r="B322" s="105">
        <v>1</v>
      </c>
      <c r="C322" s="105">
        <v>14</v>
      </c>
      <c r="D322" s="105">
        <v>0</v>
      </c>
      <c r="E322" s="105">
        <v>0</v>
      </c>
      <c r="F322" s="38" t="s">
        <v>14</v>
      </c>
    </row>
    <row r="323" spans="1:6" x14ac:dyDescent="0.25">
      <c r="A323" s="38" t="s">
        <v>21</v>
      </c>
      <c r="B323" s="105">
        <v>21</v>
      </c>
      <c r="C323" s="105">
        <v>120</v>
      </c>
      <c r="D323" s="105">
        <v>21</v>
      </c>
      <c r="E323" s="105">
        <v>120</v>
      </c>
      <c r="F323" s="38" t="s">
        <v>22</v>
      </c>
    </row>
    <row r="324" spans="1:6" x14ac:dyDescent="0.25">
      <c r="A324" s="38" t="s">
        <v>60</v>
      </c>
      <c r="B324" s="105">
        <v>0</v>
      </c>
      <c r="C324" s="105">
        <v>0</v>
      </c>
      <c r="D324" s="105">
        <v>0</v>
      </c>
      <c r="E324" s="105">
        <v>0</v>
      </c>
      <c r="F324" s="38" t="s">
        <v>61</v>
      </c>
    </row>
    <row r="325" spans="1:6" ht="15.75" thickBot="1" x14ac:dyDescent="0.3">
      <c r="A325" s="38" t="s">
        <v>47</v>
      </c>
      <c r="B325" s="105">
        <v>231</v>
      </c>
      <c r="C325" s="105">
        <v>913</v>
      </c>
      <c r="D325" s="105">
        <v>83.493975903614455</v>
      </c>
      <c r="E325" s="105">
        <v>330</v>
      </c>
      <c r="F325" s="38" t="s">
        <v>48</v>
      </c>
    </row>
    <row r="326" spans="1:6" ht="15.75" thickBot="1" x14ac:dyDescent="0.3">
      <c r="A326" s="39" t="s">
        <v>149</v>
      </c>
      <c r="B326" s="78">
        <f>SUM(B320:B325)</f>
        <v>516</v>
      </c>
      <c r="C326" s="78">
        <f>SUM(C320:C325)</f>
        <v>2115</v>
      </c>
      <c r="D326" s="78">
        <f>SUM(D320:D325)</f>
        <v>471.65970624069308</v>
      </c>
      <c r="E326" s="78">
        <f>SUM(E320:E325)</f>
        <v>1941</v>
      </c>
      <c r="F326" s="41" t="s">
        <v>57</v>
      </c>
    </row>
  </sheetData>
  <mergeCells count="51">
    <mergeCell ref="A318:A319"/>
    <mergeCell ref="A239:A240"/>
    <mergeCell ref="A129:A130"/>
    <mergeCell ref="B129:C129"/>
    <mergeCell ref="A298:A299"/>
    <mergeCell ref="A279:A280"/>
    <mergeCell ref="A188:A189"/>
    <mergeCell ref="A200:A201"/>
    <mergeCell ref="A258:A259"/>
    <mergeCell ref="A219:A220"/>
    <mergeCell ref="B173:C173"/>
    <mergeCell ref="B200:C200"/>
    <mergeCell ref="A173:A174"/>
    <mergeCell ref="B318:C318"/>
    <mergeCell ref="B279:C279"/>
    <mergeCell ref="B258:C258"/>
    <mergeCell ref="A5:A6"/>
    <mergeCell ref="A111:A112"/>
    <mergeCell ref="B158:C158"/>
    <mergeCell ref="A95:A96"/>
    <mergeCell ref="A77:A78"/>
    <mergeCell ref="B5:C5"/>
    <mergeCell ref="A158:A159"/>
    <mergeCell ref="B28:C28"/>
    <mergeCell ref="B55:C55"/>
    <mergeCell ref="B77:C77"/>
    <mergeCell ref="B95:C95"/>
    <mergeCell ref="A55:A56"/>
    <mergeCell ref="A28:A29"/>
    <mergeCell ref="B111:C111"/>
    <mergeCell ref="B298:C298"/>
    <mergeCell ref="B188:C188"/>
    <mergeCell ref="B219:C219"/>
    <mergeCell ref="B239:C239"/>
    <mergeCell ref="D5:E5"/>
    <mergeCell ref="D28:E28"/>
    <mergeCell ref="D55:E55"/>
    <mergeCell ref="D77:E77"/>
    <mergeCell ref="D95:E95"/>
    <mergeCell ref="D111:E111"/>
    <mergeCell ref="D129:E129"/>
    <mergeCell ref="D158:E158"/>
    <mergeCell ref="D173:E173"/>
    <mergeCell ref="D188:E188"/>
    <mergeCell ref="D298:E298"/>
    <mergeCell ref="D318:E318"/>
    <mergeCell ref="D200:E200"/>
    <mergeCell ref="D219:E219"/>
    <mergeCell ref="D239:E239"/>
    <mergeCell ref="D258:E258"/>
    <mergeCell ref="D279:E27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9"/>
  <sheetViews>
    <sheetView rightToLeft="1" topLeftCell="H180" workbookViewId="0">
      <selection activeCell="K193" sqref="K193:L193"/>
    </sheetView>
  </sheetViews>
  <sheetFormatPr defaultColWidth="9.140625" defaultRowHeight="15" x14ac:dyDescent="0.25"/>
  <cols>
    <col min="1" max="1" width="31.42578125" style="29" hidden="1" customWidth="1"/>
    <col min="2" max="2" width="13" style="29" hidden="1" customWidth="1"/>
    <col min="3" max="3" width="10.5703125" style="29" hidden="1" customWidth="1"/>
    <col min="4" max="4" width="10.7109375" style="29" hidden="1" customWidth="1"/>
    <col min="5" max="5" width="10.5703125" style="29" hidden="1" customWidth="1"/>
    <col min="6" max="6" width="10.7109375" style="29" hidden="1" customWidth="1"/>
    <col min="7" max="7" width="10.5703125" style="29" hidden="1" customWidth="1"/>
    <col min="8" max="8" width="31.42578125" style="29" customWidth="1"/>
    <col min="9" max="9" width="10.7109375" style="52" customWidth="1"/>
    <col min="10" max="10" width="10.5703125" style="52" customWidth="1"/>
    <col min="11" max="11" width="10.7109375" style="52" customWidth="1"/>
    <col min="12" max="12" width="11.85546875" style="52" customWidth="1"/>
    <col min="13" max="15" width="9.5703125" style="29" bestFit="1" customWidth="1"/>
    <col min="16" max="16384" width="9.140625" style="29"/>
  </cols>
  <sheetData>
    <row r="1" spans="1:14" x14ac:dyDescent="0.25">
      <c r="A1" s="29" t="s">
        <v>77</v>
      </c>
      <c r="G1" s="29" t="s">
        <v>78</v>
      </c>
      <c r="H1" s="29" t="s">
        <v>191</v>
      </c>
      <c r="L1" s="52" t="s">
        <v>192</v>
      </c>
    </row>
    <row r="2" spans="1:14" ht="15.75" thickBot="1" x14ac:dyDescent="0.3">
      <c r="A2" s="29" t="s">
        <v>79</v>
      </c>
      <c r="D2" s="29" t="s">
        <v>54</v>
      </c>
      <c r="G2" s="29" t="s">
        <v>55</v>
      </c>
      <c r="H2" s="29" t="s">
        <v>79</v>
      </c>
      <c r="I2" s="52" t="s">
        <v>54</v>
      </c>
      <c r="L2" s="52" t="s">
        <v>55</v>
      </c>
    </row>
    <row r="3" spans="1:14" ht="16.5" thickBot="1" x14ac:dyDescent="0.3">
      <c r="A3" s="121" t="s">
        <v>80</v>
      </c>
      <c r="B3" s="120">
        <v>2014</v>
      </c>
      <c r="C3" s="119"/>
      <c r="D3" s="120">
        <v>2015</v>
      </c>
      <c r="E3" s="119"/>
      <c r="F3" s="120">
        <v>2016</v>
      </c>
      <c r="G3" s="119"/>
      <c r="H3" s="109" t="s">
        <v>80</v>
      </c>
      <c r="I3" s="113">
        <v>2020</v>
      </c>
      <c r="J3" s="115"/>
      <c r="K3" s="113">
        <v>2021</v>
      </c>
      <c r="L3" s="115"/>
    </row>
    <row r="4" spans="1:14" ht="16.5" thickBot="1" x14ac:dyDescent="0.3">
      <c r="A4" s="122"/>
      <c r="B4" s="1" t="s">
        <v>5</v>
      </c>
      <c r="C4" s="2" t="s">
        <v>6</v>
      </c>
      <c r="D4" s="1" t="s">
        <v>5</v>
      </c>
      <c r="E4" s="2" t="s">
        <v>6</v>
      </c>
      <c r="F4" s="1" t="s">
        <v>5</v>
      </c>
      <c r="G4" s="2" t="s">
        <v>6</v>
      </c>
      <c r="H4" s="110"/>
      <c r="I4" s="18" t="s">
        <v>142</v>
      </c>
      <c r="J4" s="50" t="s">
        <v>143</v>
      </c>
      <c r="K4" s="18" t="s">
        <v>142</v>
      </c>
      <c r="L4" s="50" t="s">
        <v>143</v>
      </c>
    </row>
    <row r="5" spans="1:14" x14ac:dyDescent="0.25">
      <c r="A5" s="54" t="s">
        <v>81</v>
      </c>
      <c r="B5" s="55">
        <v>12398.619999999999</v>
      </c>
      <c r="C5" s="55">
        <v>33121.192000000003</v>
      </c>
      <c r="D5" s="55">
        <v>13212.02</v>
      </c>
      <c r="E5" s="55">
        <v>35594.078000000001</v>
      </c>
      <c r="F5" s="55">
        <v>14757.223</v>
      </c>
      <c r="G5" s="56">
        <v>14654.564</v>
      </c>
      <c r="H5" s="32" t="s">
        <v>92</v>
      </c>
      <c r="I5" s="44">
        <v>15711</v>
      </c>
      <c r="J5" s="44">
        <v>45794</v>
      </c>
      <c r="K5" s="44">
        <v>18743</v>
      </c>
      <c r="L5" s="44">
        <v>55479</v>
      </c>
    </row>
    <row r="6" spans="1:14" x14ac:dyDescent="0.25">
      <c r="A6" s="54" t="s">
        <v>82</v>
      </c>
      <c r="B6" s="54">
        <v>20.231999999999999</v>
      </c>
      <c r="C6" s="54">
        <v>108.02809999999999</v>
      </c>
      <c r="D6" s="54">
        <v>22.658999999999999</v>
      </c>
      <c r="E6" s="54">
        <v>120.98699999999999</v>
      </c>
      <c r="F6" s="54">
        <v>21.959</v>
      </c>
      <c r="G6" s="57">
        <v>11.342000000000001</v>
      </c>
      <c r="H6" s="32" t="s">
        <v>154</v>
      </c>
      <c r="I6" s="44">
        <v>163</v>
      </c>
      <c r="J6" s="44">
        <v>817</v>
      </c>
      <c r="K6" s="44">
        <v>219</v>
      </c>
      <c r="L6" s="44">
        <v>1210</v>
      </c>
    </row>
    <row r="7" spans="1:14" x14ac:dyDescent="0.25">
      <c r="A7" s="54" t="s">
        <v>83</v>
      </c>
      <c r="B7" s="54">
        <v>33.25</v>
      </c>
      <c r="C7" s="54">
        <v>79.637500000000003</v>
      </c>
      <c r="D7" s="54">
        <v>34.590000000000003</v>
      </c>
      <c r="E7" s="54">
        <v>82.847000000000008</v>
      </c>
      <c r="F7" s="54">
        <v>34.6</v>
      </c>
      <c r="G7" s="57">
        <v>85.653999999999996</v>
      </c>
      <c r="H7" s="48" t="s">
        <v>153</v>
      </c>
      <c r="I7" s="44">
        <v>2</v>
      </c>
      <c r="J7" s="44">
        <v>14</v>
      </c>
      <c r="K7" s="44">
        <v>4.7142857142857144</v>
      </c>
      <c r="L7" s="44">
        <v>33</v>
      </c>
    </row>
    <row r="8" spans="1:14" x14ac:dyDescent="0.25">
      <c r="A8" s="54"/>
      <c r="B8" s="54"/>
      <c r="C8" s="54"/>
      <c r="D8" s="54"/>
      <c r="E8" s="54"/>
      <c r="F8" s="54"/>
      <c r="G8" s="57"/>
      <c r="H8" s="85" t="s">
        <v>94</v>
      </c>
      <c r="I8" s="44">
        <v>81</v>
      </c>
      <c r="J8" s="44">
        <v>603</v>
      </c>
      <c r="K8" s="44">
        <v>74</v>
      </c>
      <c r="L8" s="44">
        <v>884</v>
      </c>
    </row>
    <row r="9" spans="1:14" x14ac:dyDescent="0.25">
      <c r="A9" s="54" t="s">
        <v>84</v>
      </c>
      <c r="B9" s="54">
        <v>55.29</v>
      </c>
      <c r="C9" s="54">
        <v>168.08100000000002</v>
      </c>
      <c r="D9" s="54">
        <v>51.325999999999993</v>
      </c>
      <c r="E9" s="54">
        <v>156.03100000000001</v>
      </c>
      <c r="F9" s="54">
        <v>51.46</v>
      </c>
      <c r="G9" s="57">
        <v>149.87900000000002</v>
      </c>
      <c r="H9" s="32" t="s">
        <v>91</v>
      </c>
      <c r="I9" s="44">
        <v>13</v>
      </c>
      <c r="J9" s="44">
        <v>137</v>
      </c>
      <c r="K9" s="44">
        <v>19.262773722627735</v>
      </c>
      <c r="L9" s="44">
        <v>203</v>
      </c>
      <c r="N9" s="67"/>
    </row>
    <row r="10" spans="1:14" x14ac:dyDescent="0.25">
      <c r="A10" s="54" t="s">
        <v>85</v>
      </c>
      <c r="B10" s="54">
        <v>56.59</v>
      </c>
      <c r="C10" s="54">
        <v>141.54060000000001</v>
      </c>
      <c r="D10" s="54">
        <v>57.365000000000002</v>
      </c>
      <c r="E10" s="54">
        <v>143.47899999999998</v>
      </c>
      <c r="F10" s="54">
        <v>58.23</v>
      </c>
      <c r="G10" s="57">
        <v>139.89699999999999</v>
      </c>
      <c r="H10" s="32" t="s">
        <v>151</v>
      </c>
      <c r="I10" s="44">
        <v>811</v>
      </c>
      <c r="J10" s="44">
        <v>6909</v>
      </c>
      <c r="K10" s="44">
        <v>982</v>
      </c>
      <c r="L10" s="44">
        <v>8963</v>
      </c>
    </row>
    <row r="11" spans="1:14" ht="15.75" thickBot="1" x14ac:dyDescent="0.3">
      <c r="A11" s="54" t="s">
        <v>86</v>
      </c>
      <c r="B11" s="54">
        <v>27.959999999999997</v>
      </c>
      <c r="C11" s="54">
        <v>45.368600000000001</v>
      </c>
      <c r="D11" s="54">
        <v>28.02</v>
      </c>
      <c r="E11" s="54">
        <v>45.466000000000001</v>
      </c>
      <c r="F11" s="54">
        <v>22</v>
      </c>
      <c r="G11" s="57">
        <v>43.212000000000003</v>
      </c>
      <c r="H11" s="32" t="s">
        <v>150</v>
      </c>
      <c r="I11" s="44">
        <v>2955</v>
      </c>
      <c r="J11" s="44">
        <v>7849</v>
      </c>
      <c r="K11" s="44">
        <v>2178</v>
      </c>
      <c r="L11" s="44">
        <v>8991</v>
      </c>
      <c r="N11" s="67"/>
    </row>
    <row r="12" spans="1:14" ht="15.75" thickBot="1" x14ac:dyDescent="0.3">
      <c r="A12" s="54" t="s">
        <v>87</v>
      </c>
      <c r="B12" s="54">
        <v>77.649999999999991</v>
      </c>
      <c r="C12" s="54">
        <v>194.125</v>
      </c>
      <c r="D12" s="54">
        <v>77.95</v>
      </c>
      <c r="E12" s="54">
        <v>425.512</v>
      </c>
      <c r="F12" s="54">
        <v>0</v>
      </c>
      <c r="G12" s="57">
        <v>0</v>
      </c>
      <c r="H12" s="39" t="s">
        <v>88</v>
      </c>
      <c r="I12" s="51">
        <f>SUM(I5:I11)</f>
        <v>19736</v>
      </c>
      <c r="J12" s="51">
        <f>SUM(J5:J11)</f>
        <v>62123</v>
      </c>
      <c r="K12" s="51">
        <f>SUM(K5:K11)</f>
        <v>22219.977059436915</v>
      </c>
      <c r="L12" s="51">
        <f>SUM(L5:L11)</f>
        <v>75763</v>
      </c>
    </row>
    <row r="13" spans="1:14" x14ac:dyDescent="0.25">
      <c r="I13" s="58"/>
      <c r="K13" s="58"/>
    </row>
    <row r="16" spans="1:14" x14ac:dyDescent="0.25">
      <c r="A16" s="29" t="s">
        <v>89</v>
      </c>
      <c r="G16" s="29" t="s">
        <v>90</v>
      </c>
      <c r="H16" s="29" t="s">
        <v>193</v>
      </c>
      <c r="L16" s="52" t="s">
        <v>194</v>
      </c>
    </row>
    <row r="17" spans="1:14" ht="15.75" thickBot="1" x14ac:dyDescent="0.3">
      <c r="A17" s="29" t="s">
        <v>79</v>
      </c>
      <c r="D17" s="29" t="s">
        <v>54</v>
      </c>
      <c r="G17" s="29" t="s">
        <v>55</v>
      </c>
      <c r="H17" s="29" t="s">
        <v>79</v>
      </c>
      <c r="I17" s="52" t="s">
        <v>54</v>
      </c>
      <c r="L17" s="52" t="s">
        <v>55</v>
      </c>
    </row>
    <row r="18" spans="1:14" ht="16.5" thickBot="1" x14ac:dyDescent="0.3">
      <c r="A18" s="116" t="s">
        <v>80</v>
      </c>
      <c r="B18" s="118">
        <v>2014</v>
      </c>
      <c r="C18" s="119"/>
      <c r="D18" s="120">
        <v>2015</v>
      </c>
      <c r="E18" s="119"/>
      <c r="F18" s="120">
        <v>2016</v>
      </c>
      <c r="G18" s="119"/>
      <c r="H18" s="109" t="s">
        <v>80</v>
      </c>
      <c r="I18" s="113">
        <v>2020</v>
      </c>
      <c r="J18" s="114"/>
      <c r="K18" s="113">
        <v>2021</v>
      </c>
      <c r="L18" s="115"/>
    </row>
    <row r="19" spans="1:14" ht="16.5" thickBot="1" x14ac:dyDescent="0.3">
      <c r="A19" s="117"/>
      <c r="B19" s="5" t="s">
        <v>5</v>
      </c>
      <c r="C19" s="2" t="s">
        <v>6</v>
      </c>
      <c r="D19" s="1" t="s">
        <v>5</v>
      </c>
      <c r="E19" s="2" t="s">
        <v>6</v>
      </c>
      <c r="F19" s="1" t="s">
        <v>5</v>
      </c>
      <c r="G19" s="2" t="s">
        <v>6</v>
      </c>
      <c r="H19" s="110"/>
      <c r="I19" s="18" t="s">
        <v>5</v>
      </c>
      <c r="J19" s="18" t="s">
        <v>6</v>
      </c>
      <c r="K19" s="18" t="s">
        <v>5</v>
      </c>
      <c r="L19" s="50" t="s">
        <v>6</v>
      </c>
    </row>
    <row r="20" spans="1:14" x14ac:dyDescent="0.25">
      <c r="A20" s="6" t="s">
        <v>91</v>
      </c>
      <c r="B20" s="59">
        <v>448</v>
      </c>
      <c r="C20" s="60">
        <v>3861</v>
      </c>
      <c r="D20" s="60">
        <v>395</v>
      </c>
      <c r="E20" s="60">
        <v>3237</v>
      </c>
      <c r="F20" s="60">
        <v>501</v>
      </c>
      <c r="G20" s="61">
        <v>4190</v>
      </c>
      <c r="H20" s="32" t="s">
        <v>92</v>
      </c>
      <c r="I20" s="44">
        <v>121567</v>
      </c>
      <c r="J20" s="44">
        <v>234007</v>
      </c>
      <c r="K20" s="44">
        <v>122918</v>
      </c>
      <c r="L20" s="44">
        <v>241048</v>
      </c>
    </row>
    <row r="21" spans="1:14" x14ac:dyDescent="0.25">
      <c r="A21" s="7" t="s">
        <v>92</v>
      </c>
      <c r="B21" s="59">
        <v>119722.00000000001</v>
      </c>
      <c r="C21" s="60">
        <v>205839</v>
      </c>
      <c r="D21" s="60">
        <v>136486</v>
      </c>
      <c r="E21" s="60">
        <v>201001</v>
      </c>
      <c r="F21" s="60">
        <v>138131</v>
      </c>
      <c r="G21" s="61">
        <v>220738</v>
      </c>
      <c r="H21" s="32" t="s">
        <v>154</v>
      </c>
      <c r="I21" s="44">
        <v>7537</v>
      </c>
      <c r="J21" s="44">
        <v>28368</v>
      </c>
      <c r="K21" s="44">
        <v>11493</v>
      </c>
      <c r="L21" s="44">
        <v>40981</v>
      </c>
    </row>
    <row r="22" spans="1:14" x14ac:dyDescent="0.25">
      <c r="A22" s="7"/>
      <c r="B22" s="59"/>
      <c r="C22" s="60"/>
      <c r="D22" s="60"/>
      <c r="E22" s="60"/>
      <c r="F22" s="60"/>
      <c r="G22" s="61"/>
      <c r="H22" s="85" t="s">
        <v>94</v>
      </c>
      <c r="I22" s="44">
        <v>1246</v>
      </c>
      <c r="J22" s="44">
        <v>3786</v>
      </c>
      <c r="K22" s="44">
        <v>1171</v>
      </c>
      <c r="L22" s="44">
        <v>3799</v>
      </c>
    </row>
    <row r="23" spans="1:14" x14ac:dyDescent="0.25">
      <c r="A23" s="7" t="s">
        <v>93</v>
      </c>
      <c r="B23" s="59">
        <v>26321</v>
      </c>
      <c r="C23" s="60">
        <v>67050</v>
      </c>
      <c r="D23" s="60">
        <v>22441</v>
      </c>
      <c r="E23" s="60">
        <v>48615</v>
      </c>
      <c r="F23" s="60">
        <v>23039</v>
      </c>
      <c r="G23" s="61">
        <v>44841</v>
      </c>
      <c r="H23" s="48" t="s">
        <v>153</v>
      </c>
      <c r="I23" s="44">
        <v>21</v>
      </c>
      <c r="J23" s="44">
        <v>378</v>
      </c>
      <c r="K23" s="44">
        <v>42</v>
      </c>
      <c r="L23" s="44">
        <v>504</v>
      </c>
    </row>
    <row r="24" spans="1:14" x14ac:dyDescent="0.25">
      <c r="A24" s="7" t="s">
        <v>94</v>
      </c>
      <c r="B24" s="59">
        <v>1441</v>
      </c>
      <c r="C24" s="60">
        <v>6228</v>
      </c>
      <c r="D24" s="60">
        <v>1631</v>
      </c>
      <c r="E24" s="60">
        <v>5513</v>
      </c>
      <c r="F24" s="60">
        <v>2296</v>
      </c>
      <c r="G24" s="61">
        <v>5615</v>
      </c>
      <c r="H24" s="32" t="s">
        <v>91</v>
      </c>
      <c r="I24" s="44">
        <v>2539</v>
      </c>
      <c r="J24" s="44">
        <v>5032</v>
      </c>
      <c r="K24" s="44">
        <v>1391</v>
      </c>
      <c r="L24" s="44">
        <v>4628</v>
      </c>
      <c r="N24" s="67"/>
    </row>
    <row r="25" spans="1:14" x14ac:dyDescent="0.25">
      <c r="A25" s="7" t="s">
        <v>95</v>
      </c>
      <c r="B25" s="59">
        <v>41680</v>
      </c>
      <c r="C25" s="60">
        <v>294992</v>
      </c>
      <c r="D25" s="60">
        <v>35057</v>
      </c>
      <c r="E25" s="60">
        <v>229576</v>
      </c>
      <c r="F25" s="60">
        <v>40415</v>
      </c>
      <c r="G25" s="61">
        <v>248622</v>
      </c>
      <c r="H25" s="32" t="s">
        <v>151</v>
      </c>
      <c r="I25" s="44">
        <v>70999</v>
      </c>
      <c r="J25" s="44">
        <v>264827</v>
      </c>
      <c r="K25" s="44">
        <v>59634</v>
      </c>
      <c r="L25" s="44">
        <v>297391</v>
      </c>
    </row>
    <row r="26" spans="1:14" ht="15.75" thickBot="1" x14ac:dyDescent="0.3">
      <c r="A26" s="8" t="s">
        <v>96</v>
      </c>
      <c r="B26" s="59">
        <v>9723</v>
      </c>
      <c r="C26" s="60">
        <v>31327</v>
      </c>
      <c r="D26" s="60">
        <v>9978</v>
      </c>
      <c r="E26" s="60">
        <v>25308</v>
      </c>
      <c r="F26" s="60">
        <v>9312</v>
      </c>
      <c r="G26" s="61">
        <v>28139</v>
      </c>
      <c r="H26" s="32" t="s">
        <v>150</v>
      </c>
      <c r="I26" s="44">
        <v>24033</v>
      </c>
      <c r="J26" s="44">
        <v>53773</v>
      </c>
      <c r="K26" s="44">
        <v>25188</v>
      </c>
      <c r="L26" s="44">
        <v>58834</v>
      </c>
    </row>
    <row r="27" spans="1:14" ht="16.5" thickBot="1" x14ac:dyDescent="0.3">
      <c r="A27" s="9" t="s">
        <v>88</v>
      </c>
      <c r="B27" s="62">
        <f t="shared" ref="B27:G27" si="0">SUM(B20:B26)</f>
        <v>199335</v>
      </c>
      <c r="C27" s="63">
        <f t="shared" si="0"/>
        <v>609297</v>
      </c>
      <c r="D27" s="63">
        <f t="shared" si="0"/>
        <v>205988</v>
      </c>
      <c r="E27" s="63">
        <f t="shared" si="0"/>
        <v>513250</v>
      </c>
      <c r="F27" s="63">
        <f t="shared" si="0"/>
        <v>213694</v>
      </c>
      <c r="G27" s="64">
        <f t="shared" si="0"/>
        <v>552145</v>
      </c>
      <c r="H27" s="39" t="s">
        <v>88</v>
      </c>
      <c r="I27" s="40">
        <f>SUM(I20:I26)</f>
        <v>227942</v>
      </c>
      <c r="J27" s="40">
        <f>SUM(J20:J26)</f>
        <v>590171</v>
      </c>
      <c r="K27" s="40"/>
      <c r="L27" s="40"/>
    </row>
    <row r="28" spans="1:14" x14ac:dyDescent="0.25">
      <c r="J28" s="58"/>
      <c r="L28" s="58"/>
    </row>
    <row r="30" spans="1:14" x14ac:dyDescent="0.25">
      <c r="A30" s="29" t="s">
        <v>98</v>
      </c>
      <c r="G30" s="29" t="s">
        <v>99</v>
      </c>
      <c r="H30" s="29" t="s">
        <v>195</v>
      </c>
      <c r="L30" s="52" t="s">
        <v>196</v>
      </c>
    </row>
    <row r="31" spans="1:14" ht="15.75" thickBot="1" x14ac:dyDescent="0.3">
      <c r="A31" s="29" t="s">
        <v>79</v>
      </c>
      <c r="D31" s="29" t="s">
        <v>54</v>
      </c>
      <c r="G31" s="29" t="s">
        <v>55</v>
      </c>
      <c r="H31" s="29" t="s">
        <v>79</v>
      </c>
      <c r="I31" s="52" t="s">
        <v>54</v>
      </c>
      <c r="L31" s="52" t="s">
        <v>55</v>
      </c>
    </row>
    <row r="32" spans="1:14" ht="15.75" x14ac:dyDescent="0.25">
      <c r="A32" s="109" t="s">
        <v>80</v>
      </c>
      <c r="B32" s="113">
        <v>2014</v>
      </c>
      <c r="C32" s="114"/>
      <c r="D32" s="113">
        <v>2015</v>
      </c>
      <c r="E32" s="115"/>
      <c r="F32" s="109">
        <v>2016</v>
      </c>
      <c r="G32" s="113"/>
      <c r="H32" s="114" t="s">
        <v>80</v>
      </c>
      <c r="I32" s="113">
        <v>2020</v>
      </c>
      <c r="J32" s="115"/>
      <c r="K32" s="113">
        <v>2021</v>
      </c>
      <c r="L32" s="115"/>
    </row>
    <row r="33" spans="1:12" ht="16.5" thickBot="1" x14ac:dyDescent="0.3">
      <c r="A33" s="110"/>
      <c r="B33" s="18" t="s">
        <v>5</v>
      </c>
      <c r="C33" s="18" t="s">
        <v>6</v>
      </c>
      <c r="D33" s="18" t="s">
        <v>5</v>
      </c>
      <c r="E33" s="50" t="s">
        <v>6</v>
      </c>
      <c r="F33" s="110" t="s">
        <v>5</v>
      </c>
      <c r="G33" s="18" t="s">
        <v>6</v>
      </c>
      <c r="H33" s="18"/>
      <c r="I33" s="18" t="s">
        <v>5</v>
      </c>
      <c r="J33" s="50" t="s">
        <v>6</v>
      </c>
      <c r="K33" s="86" t="s">
        <v>5</v>
      </c>
      <c r="L33" s="18" t="s">
        <v>6</v>
      </c>
    </row>
    <row r="34" spans="1:12" x14ac:dyDescent="0.25">
      <c r="A34" s="32" t="s">
        <v>91</v>
      </c>
      <c r="B34" s="44">
        <v>56</v>
      </c>
      <c r="C34" s="44">
        <v>664</v>
      </c>
      <c r="D34" s="44">
        <v>61</v>
      </c>
      <c r="E34" s="44">
        <v>695</v>
      </c>
      <c r="F34" s="32">
        <v>68</v>
      </c>
      <c r="G34" s="44">
        <v>883</v>
      </c>
      <c r="H34" s="44" t="s">
        <v>152</v>
      </c>
      <c r="I34" s="44">
        <v>17273</v>
      </c>
      <c r="J34" s="44">
        <v>33674</v>
      </c>
      <c r="K34" s="32">
        <v>13135</v>
      </c>
      <c r="L34" s="44">
        <v>28325</v>
      </c>
    </row>
    <row r="35" spans="1:12" x14ac:dyDescent="0.25">
      <c r="A35" s="32" t="s">
        <v>92</v>
      </c>
      <c r="B35" s="44">
        <v>9581</v>
      </c>
      <c r="C35" s="44">
        <v>14148</v>
      </c>
      <c r="D35" s="44">
        <v>6884</v>
      </c>
      <c r="E35" s="44">
        <v>14383</v>
      </c>
      <c r="F35" s="32">
        <v>7525</v>
      </c>
      <c r="G35" s="44">
        <v>21364</v>
      </c>
      <c r="H35" s="44" t="s">
        <v>154</v>
      </c>
      <c r="I35" s="44">
        <v>484</v>
      </c>
      <c r="J35" s="44">
        <v>1298</v>
      </c>
      <c r="K35" s="32">
        <v>344</v>
      </c>
      <c r="L35" s="44">
        <v>1573</v>
      </c>
    </row>
    <row r="36" spans="1:12" x14ac:dyDescent="0.25">
      <c r="A36" s="32"/>
      <c r="B36" s="44"/>
      <c r="C36" s="44"/>
      <c r="D36" s="44"/>
      <c r="E36" s="44"/>
      <c r="F36" s="32"/>
      <c r="G36" s="44"/>
      <c r="H36" s="85" t="s">
        <v>94</v>
      </c>
      <c r="I36" s="44">
        <v>202</v>
      </c>
      <c r="J36" s="44">
        <v>1051</v>
      </c>
      <c r="K36" s="32">
        <v>130</v>
      </c>
      <c r="L36" s="44">
        <v>534</v>
      </c>
    </row>
    <row r="37" spans="1:12" x14ac:dyDescent="0.25">
      <c r="A37" s="48" t="s">
        <v>93</v>
      </c>
      <c r="B37" s="44">
        <v>1063</v>
      </c>
      <c r="C37" s="44">
        <v>2756</v>
      </c>
      <c r="D37" s="44">
        <v>1307</v>
      </c>
      <c r="E37" s="44">
        <v>3436</v>
      </c>
      <c r="F37" s="48">
        <v>3600</v>
      </c>
      <c r="G37" s="44">
        <v>4829</v>
      </c>
      <c r="H37" s="44" t="s">
        <v>153</v>
      </c>
      <c r="I37" s="44">
        <v>38</v>
      </c>
      <c r="J37" s="44">
        <v>163</v>
      </c>
      <c r="K37" s="48">
        <v>8</v>
      </c>
      <c r="L37" s="44">
        <v>51</v>
      </c>
    </row>
    <row r="38" spans="1:12" x14ac:dyDescent="0.25">
      <c r="A38" s="32" t="s">
        <v>94</v>
      </c>
      <c r="B38" s="44">
        <v>94</v>
      </c>
      <c r="C38" s="44">
        <v>504</v>
      </c>
      <c r="D38" s="44">
        <v>99</v>
      </c>
      <c r="E38" s="44">
        <v>524</v>
      </c>
      <c r="F38" s="32">
        <v>81</v>
      </c>
      <c r="G38" s="44">
        <v>473</v>
      </c>
      <c r="H38" s="44" t="s">
        <v>91</v>
      </c>
      <c r="I38" s="44">
        <v>47</v>
      </c>
      <c r="J38" s="44">
        <v>430</v>
      </c>
      <c r="K38" s="32">
        <v>56</v>
      </c>
      <c r="L38" s="44">
        <v>513</v>
      </c>
    </row>
    <row r="39" spans="1:12" x14ac:dyDescent="0.25">
      <c r="A39" s="32" t="s">
        <v>95</v>
      </c>
      <c r="B39" s="44">
        <v>2359</v>
      </c>
      <c r="C39" s="44">
        <v>11103</v>
      </c>
      <c r="D39" s="44">
        <v>2913</v>
      </c>
      <c r="E39" s="44">
        <v>10256</v>
      </c>
      <c r="F39" s="32">
        <v>1767</v>
      </c>
      <c r="G39" s="44">
        <v>9027</v>
      </c>
      <c r="H39" s="44" t="s">
        <v>151</v>
      </c>
      <c r="I39" s="44">
        <v>4088</v>
      </c>
      <c r="J39" s="44">
        <v>18449</v>
      </c>
      <c r="K39" s="32">
        <v>3088</v>
      </c>
      <c r="L39" s="44">
        <v>9503</v>
      </c>
    </row>
    <row r="40" spans="1:12" ht="15.75" thickBot="1" x14ac:dyDescent="0.3">
      <c r="A40" s="32" t="s">
        <v>96</v>
      </c>
      <c r="B40" s="44">
        <v>1479</v>
      </c>
      <c r="C40" s="44">
        <v>1714</v>
      </c>
      <c r="D40" s="44">
        <v>1024</v>
      </c>
      <c r="E40" s="44">
        <v>1651</v>
      </c>
      <c r="F40" s="32">
        <v>340</v>
      </c>
      <c r="G40" s="44">
        <v>1143</v>
      </c>
      <c r="H40" s="32" t="s">
        <v>150</v>
      </c>
      <c r="I40" s="44">
        <v>6855</v>
      </c>
      <c r="J40" s="44">
        <v>12922</v>
      </c>
      <c r="K40" s="32">
        <v>1740</v>
      </c>
      <c r="L40" s="44">
        <v>3950</v>
      </c>
    </row>
    <row r="41" spans="1:12" ht="15.75" thickBot="1" x14ac:dyDescent="0.3">
      <c r="A41" s="39" t="s">
        <v>88</v>
      </c>
      <c r="B41" s="40">
        <f t="shared" ref="B41:G41" si="1">SUM(B34:B40)</f>
        <v>14632</v>
      </c>
      <c r="C41" s="40">
        <f t="shared" si="1"/>
        <v>30889</v>
      </c>
      <c r="D41" s="40">
        <f t="shared" si="1"/>
        <v>12288</v>
      </c>
      <c r="E41" s="40">
        <f t="shared" si="1"/>
        <v>30945</v>
      </c>
      <c r="F41" s="39">
        <f t="shared" si="1"/>
        <v>13381</v>
      </c>
      <c r="G41" s="40">
        <f t="shared" si="1"/>
        <v>37719</v>
      </c>
      <c r="H41" s="40" t="s">
        <v>88</v>
      </c>
      <c r="I41" s="40">
        <f>SUM(I34:I40)</f>
        <v>28987</v>
      </c>
      <c r="J41" s="40">
        <f>SUM(J34:J40)</f>
        <v>67987</v>
      </c>
      <c r="K41" s="39">
        <f>SUM(K34:K40)</f>
        <v>18501</v>
      </c>
      <c r="L41" s="39">
        <f>SUM(L34:L40)</f>
        <v>44449</v>
      </c>
    </row>
    <row r="42" spans="1:12" x14ac:dyDescent="0.25">
      <c r="J42" s="58"/>
      <c r="L42" s="58"/>
    </row>
    <row r="45" spans="1:12" x14ac:dyDescent="0.25">
      <c r="A45" s="29" t="s">
        <v>100</v>
      </c>
      <c r="G45" s="29" t="s">
        <v>101</v>
      </c>
      <c r="H45" s="29" t="s">
        <v>197</v>
      </c>
      <c r="L45" s="52" t="s">
        <v>198</v>
      </c>
    </row>
    <row r="46" spans="1:12" ht="15.75" thickBot="1" x14ac:dyDescent="0.3">
      <c r="A46" s="29" t="s">
        <v>79</v>
      </c>
      <c r="D46" s="29" t="s">
        <v>54</v>
      </c>
      <c r="G46" s="29" t="s">
        <v>55</v>
      </c>
      <c r="H46" s="29" t="s">
        <v>79</v>
      </c>
      <c r="I46" s="52" t="s">
        <v>54</v>
      </c>
      <c r="L46" s="52" t="s">
        <v>55</v>
      </c>
    </row>
    <row r="47" spans="1:12" ht="16.5" thickBot="1" x14ac:dyDescent="0.3">
      <c r="A47" s="121" t="s">
        <v>80</v>
      </c>
      <c r="B47" s="120">
        <v>2014</v>
      </c>
      <c r="C47" s="119"/>
      <c r="D47" s="120">
        <v>2015</v>
      </c>
      <c r="E47" s="119"/>
      <c r="F47" s="120">
        <v>2016</v>
      </c>
      <c r="G47" s="119"/>
      <c r="H47" s="109" t="s">
        <v>80</v>
      </c>
      <c r="I47" s="113">
        <v>2020</v>
      </c>
      <c r="J47" s="114"/>
      <c r="K47" s="113">
        <v>2021</v>
      </c>
      <c r="L47" s="115"/>
    </row>
    <row r="48" spans="1:12" ht="16.5" thickBot="1" x14ac:dyDescent="0.3">
      <c r="A48" s="122"/>
      <c r="B48" s="1" t="s">
        <v>5</v>
      </c>
      <c r="C48" s="2" t="s">
        <v>6</v>
      </c>
      <c r="D48" s="1" t="s">
        <v>5</v>
      </c>
      <c r="E48" s="2" t="s">
        <v>6</v>
      </c>
      <c r="F48" s="1" t="s">
        <v>5</v>
      </c>
      <c r="G48" s="2" t="s">
        <v>6</v>
      </c>
      <c r="H48" s="110"/>
      <c r="I48" s="18" t="s">
        <v>5</v>
      </c>
      <c r="J48" s="18" t="s">
        <v>6</v>
      </c>
      <c r="K48" s="18" t="s">
        <v>5</v>
      </c>
      <c r="L48" s="50" t="s">
        <v>6</v>
      </c>
    </row>
    <row r="49" spans="1:15" x14ac:dyDescent="0.25">
      <c r="A49" s="7" t="s">
        <v>102</v>
      </c>
      <c r="B49" s="54">
        <v>24744</v>
      </c>
      <c r="C49" s="54">
        <v>32269</v>
      </c>
      <c r="D49" s="54">
        <v>18177</v>
      </c>
      <c r="E49" s="54">
        <v>57544</v>
      </c>
      <c r="F49" s="54">
        <v>21426</v>
      </c>
      <c r="G49" s="57">
        <v>55924.299999999996</v>
      </c>
      <c r="H49" s="32" t="s">
        <v>152</v>
      </c>
      <c r="I49" s="44">
        <v>53320</v>
      </c>
      <c r="J49" s="44">
        <v>60718</v>
      </c>
      <c r="K49" s="44">
        <v>48975</v>
      </c>
      <c r="L49" s="44">
        <v>68584</v>
      </c>
    </row>
    <row r="50" spans="1:15" x14ac:dyDescent="0.25">
      <c r="A50" s="7"/>
      <c r="B50" s="54"/>
      <c r="C50" s="54"/>
      <c r="D50" s="54"/>
      <c r="E50" s="54"/>
      <c r="F50" s="54"/>
      <c r="G50" s="57"/>
      <c r="H50" s="85" t="s">
        <v>94</v>
      </c>
      <c r="I50" s="44">
        <v>2095</v>
      </c>
      <c r="J50" s="44">
        <v>7146</v>
      </c>
      <c r="K50" s="44">
        <v>2245</v>
      </c>
      <c r="L50" s="44">
        <v>8048.9999999999991</v>
      </c>
    </row>
    <row r="51" spans="1:15" x14ac:dyDescent="0.25">
      <c r="A51" s="7" t="s">
        <v>70</v>
      </c>
      <c r="B51" s="54">
        <v>63</v>
      </c>
      <c r="C51" s="54">
        <v>520</v>
      </c>
      <c r="D51" s="54">
        <v>53</v>
      </c>
      <c r="E51" s="54">
        <v>244</v>
      </c>
      <c r="F51" s="54">
        <v>121</v>
      </c>
      <c r="G51" s="57">
        <v>654.40000000000009</v>
      </c>
      <c r="H51" s="32" t="s">
        <v>154</v>
      </c>
      <c r="I51" s="44">
        <v>605</v>
      </c>
      <c r="J51" s="44">
        <v>991</v>
      </c>
      <c r="K51" s="44">
        <v>606</v>
      </c>
      <c r="L51" s="44">
        <v>1234</v>
      </c>
      <c r="N51" s="67"/>
      <c r="O51" s="67"/>
    </row>
    <row r="52" spans="1:15" x14ac:dyDescent="0.25">
      <c r="A52" s="7" t="s">
        <v>103</v>
      </c>
      <c r="B52" s="54">
        <v>1209</v>
      </c>
      <c r="C52" s="54">
        <v>2337</v>
      </c>
      <c r="D52" s="54">
        <v>1435</v>
      </c>
      <c r="E52" s="54">
        <v>1042</v>
      </c>
      <c r="F52" s="54">
        <v>912</v>
      </c>
      <c r="G52" s="57">
        <v>1861.2</v>
      </c>
      <c r="H52" s="48" t="s">
        <v>153</v>
      </c>
      <c r="I52" s="44">
        <v>13</v>
      </c>
      <c r="J52" s="44">
        <v>111</v>
      </c>
      <c r="K52" s="44">
        <v>1</v>
      </c>
      <c r="L52" s="44">
        <v>2</v>
      </c>
      <c r="N52" s="69"/>
    </row>
    <row r="53" spans="1:15" x14ac:dyDescent="0.25">
      <c r="A53" s="7"/>
      <c r="B53" s="54"/>
      <c r="C53" s="54"/>
      <c r="D53" s="54"/>
      <c r="E53" s="54"/>
      <c r="F53" s="54"/>
      <c r="G53" s="57"/>
      <c r="H53" s="32" t="s">
        <v>91</v>
      </c>
      <c r="I53" s="44">
        <v>872</v>
      </c>
      <c r="J53" s="44">
        <v>17412</v>
      </c>
      <c r="K53" s="44">
        <v>1245</v>
      </c>
      <c r="L53" s="44">
        <v>21293</v>
      </c>
    </row>
    <row r="54" spans="1:15" x14ac:dyDescent="0.25">
      <c r="A54" s="7"/>
      <c r="B54" s="54"/>
      <c r="C54" s="54"/>
      <c r="D54" s="54"/>
      <c r="E54" s="54"/>
      <c r="F54" s="54"/>
      <c r="G54" s="57"/>
      <c r="H54" s="32" t="s">
        <v>151</v>
      </c>
      <c r="I54" s="44">
        <v>89</v>
      </c>
      <c r="J54" s="44">
        <v>601</v>
      </c>
      <c r="K54" s="44">
        <v>172</v>
      </c>
      <c r="L54" s="44">
        <v>1581</v>
      </c>
    </row>
    <row r="55" spans="1:15" ht="15.75" thickBot="1" x14ac:dyDescent="0.3">
      <c r="A55" s="7"/>
      <c r="B55" s="54"/>
      <c r="C55" s="54"/>
      <c r="D55" s="54"/>
      <c r="E55" s="54"/>
      <c r="F55" s="54"/>
      <c r="G55" s="57"/>
      <c r="H55" s="32" t="s">
        <v>150</v>
      </c>
      <c r="I55" s="44">
        <v>186</v>
      </c>
      <c r="J55" s="44">
        <v>293</v>
      </c>
      <c r="K55" s="44">
        <v>40</v>
      </c>
      <c r="L55" s="44">
        <v>201</v>
      </c>
    </row>
    <row r="56" spans="1:15" ht="15.75" thickBot="1" x14ac:dyDescent="0.3">
      <c r="H56" s="39" t="s">
        <v>88</v>
      </c>
      <c r="I56" s="40">
        <f>SUM(I49:I55)</f>
        <v>57180</v>
      </c>
      <c r="J56" s="40">
        <f>SUM(J49:J55)</f>
        <v>87272</v>
      </c>
      <c r="K56" s="40">
        <f>SUM(K49:K55)</f>
        <v>53284</v>
      </c>
      <c r="L56" s="40">
        <f>SUM(L49:L55)</f>
        <v>100944</v>
      </c>
    </row>
    <row r="57" spans="1:15" ht="15.75" x14ac:dyDescent="0.25">
      <c r="H57" s="16"/>
      <c r="J57" s="53"/>
      <c r="K57" s="53"/>
      <c r="L57" s="53"/>
    </row>
    <row r="58" spans="1:15" ht="15.75" x14ac:dyDescent="0.25">
      <c r="H58" s="16"/>
      <c r="I58" s="53"/>
      <c r="J58" s="53"/>
      <c r="K58" s="53"/>
      <c r="L58" s="53"/>
    </row>
    <row r="61" spans="1:15" x14ac:dyDescent="0.25">
      <c r="A61" s="29" t="s">
        <v>104</v>
      </c>
      <c r="G61" s="29" t="s">
        <v>105</v>
      </c>
      <c r="H61" s="29" t="s">
        <v>199</v>
      </c>
      <c r="L61" s="52" t="s">
        <v>200</v>
      </c>
    </row>
    <row r="62" spans="1:15" ht="15.75" thickBot="1" x14ac:dyDescent="0.3">
      <c r="A62" s="29" t="s">
        <v>79</v>
      </c>
      <c r="D62" s="29" t="s">
        <v>54</v>
      </c>
      <c r="G62" s="29" t="s">
        <v>55</v>
      </c>
      <c r="H62" s="29" t="s">
        <v>79</v>
      </c>
      <c r="I62" s="52" t="s">
        <v>54</v>
      </c>
      <c r="L62" s="52" t="s">
        <v>55</v>
      </c>
    </row>
    <row r="63" spans="1:15" ht="16.5" thickBot="1" x14ac:dyDescent="0.3">
      <c r="A63" s="116" t="s">
        <v>80</v>
      </c>
      <c r="B63" s="118">
        <v>2014</v>
      </c>
      <c r="C63" s="119"/>
      <c r="D63" s="120">
        <v>2015</v>
      </c>
      <c r="E63" s="119"/>
      <c r="F63" s="120">
        <v>2016</v>
      </c>
      <c r="G63" s="119"/>
      <c r="H63" s="109" t="s">
        <v>80</v>
      </c>
      <c r="I63" s="113">
        <v>2020</v>
      </c>
      <c r="J63" s="114"/>
      <c r="K63" s="113">
        <v>2021</v>
      </c>
      <c r="L63" s="115"/>
    </row>
    <row r="64" spans="1:15" ht="16.5" thickBot="1" x14ac:dyDescent="0.3">
      <c r="A64" s="117"/>
      <c r="B64" s="5" t="s">
        <v>5</v>
      </c>
      <c r="C64" s="2" t="s">
        <v>6</v>
      </c>
      <c r="D64" s="1" t="s">
        <v>5</v>
      </c>
      <c r="E64" s="2" t="s">
        <v>6</v>
      </c>
      <c r="F64" s="1" t="s">
        <v>5</v>
      </c>
      <c r="G64" s="2" t="s">
        <v>6</v>
      </c>
      <c r="H64" s="110"/>
      <c r="I64" s="18" t="s">
        <v>5</v>
      </c>
      <c r="J64" s="18" t="s">
        <v>6</v>
      </c>
      <c r="K64" s="18" t="s">
        <v>5</v>
      </c>
      <c r="L64" s="50" t="s">
        <v>6</v>
      </c>
    </row>
    <row r="65" spans="1:15" x14ac:dyDescent="0.25">
      <c r="A65" s="6" t="s">
        <v>91</v>
      </c>
      <c r="B65" s="59">
        <v>44</v>
      </c>
      <c r="C65" s="60">
        <v>559</v>
      </c>
      <c r="D65" s="60">
        <v>46</v>
      </c>
      <c r="E65" s="60">
        <v>1354</v>
      </c>
      <c r="F65" s="60">
        <v>497</v>
      </c>
      <c r="G65" s="61">
        <v>2972</v>
      </c>
      <c r="H65" s="32" t="s">
        <v>152</v>
      </c>
      <c r="I65" s="44">
        <v>11582</v>
      </c>
      <c r="J65" s="44">
        <v>23181</v>
      </c>
      <c r="K65" s="44">
        <v>12089</v>
      </c>
      <c r="L65" s="44">
        <v>29822</v>
      </c>
    </row>
    <row r="66" spans="1:15" x14ac:dyDescent="0.25">
      <c r="A66" s="7" t="s">
        <v>92</v>
      </c>
      <c r="B66" s="59">
        <v>15700</v>
      </c>
      <c r="C66" s="60">
        <v>38789</v>
      </c>
      <c r="D66" s="60">
        <v>17105</v>
      </c>
      <c r="E66" s="60">
        <v>32965</v>
      </c>
      <c r="F66" s="60">
        <v>17856</v>
      </c>
      <c r="G66" s="61">
        <v>34418</v>
      </c>
      <c r="H66" s="32" t="s">
        <v>154</v>
      </c>
      <c r="I66" s="44">
        <v>818</v>
      </c>
      <c r="J66" s="44">
        <v>2661</v>
      </c>
      <c r="K66" s="44">
        <v>912</v>
      </c>
      <c r="L66" s="44">
        <v>2209</v>
      </c>
    </row>
    <row r="67" spans="1:15" x14ac:dyDescent="0.25">
      <c r="A67" s="7"/>
      <c r="B67" s="59"/>
      <c r="C67" s="60"/>
      <c r="D67" s="60"/>
      <c r="E67" s="60"/>
      <c r="F67" s="60"/>
      <c r="G67" s="61"/>
      <c r="H67" s="85" t="s">
        <v>94</v>
      </c>
      <c r="I67" s="44">
        <v>5</v>
      </c>
      <c r="J67" s="44">
        <v>70</v>
      </c>
      <c r="K67" s="44">
        <v>8</v>
      </c>
      <c r="L67" s="44">
        <v>130</v>
      </c>
    </row>
    <row r="68" spans="1:15" x14ac:dyDescent="0.25">
      <c r="A68" s="7" t="s">
        <v>93</v>
      </c>
      <c r="B68" s="59">
        <v>15188</v>
      </c>
      <c r="C68" s="60">
        <v>60950</v>
      </c>
      <c r="D68" s="60">
        <v>11875</v>
      </c>
      <c r="E68" s="60">
        <v>39854</v>
      </c>
      <c r="F68" s="60">
        <v>10681</v>
      </c>
      <c r="G68" s="61">
        <v>33057</v>
      </c>
      <c r="H68" s="48" t="s">
        <v>153</v>
      </c>
      <c r="I68" s="44">
        <v>2</v>
      </c>
      <c r="J68" s="44">
        <v>35</v>
      </c>
      <c r="K68" s="44">
        <v>2</v>
      </c>
      <c r="L68" s="44">
        <v>31</v>
      </c>
    </row>
    <row r="69" spans="1:15" x14ac:dyDescent="0.25">
      <c r="A69" s="7" t="s">
        <v>94</v>
      </c>
      <c r="B69" s="59">
        <v>21</v>
      </c>
      <c r="C69" s="60">
        <v>174</v>
      </c>
      <c r="D69" s="60">
        <v>12</v>
      </c>
      <c r="E69" s="60">
        <v>199</v>
      </c>
      <c r="F69" s="60">
        <v>29</v>
      </c>
      <c r="G69" s="61">
        <v>204</v>
      </c>
      <c r="H69" s="32" t="s">
        <v>91</v>
      </c>
      <c r="I69" s="44">
        <v>295.21501172791244</v>
      </c>
      <c r="J69" s="44">
        <v>2170</v>
      </c>
      <c r="K69" s="44">
        <v>604.44253322908514</v>
      </c>
      <c r="L69" s="44">
        <v>4443</v>
      </c>
      <c r="N69" s="67"/>
      <c r="O69" s="67"/>
    </row>
    <row r="70" spans="1:15" x14ac:dyDescent="0.25">
      <c r="A70" s="7" t="s">
        <v>95</v>
      </c>
      <c r="B70" s="59">
        <v>1910</v>
      </c>
      <c r="C70" s="60">
        <v>8173.9999999999991</v>
      </c>
      <c r="D70" s="60">
        <v>1515</v>
      </c>
      <c r="E70" s="60">
        <v>7109</v>
      </c>
      <c r="F70" s="60">
        <v>1621</v>
      </c>
      <c r="G70" s="61">
        <v>6855</v>
      </c>
      <c r="H70" s="32" t="s">
        <v>151</v>
      </c>
      <c r="I70" s="44">
        <v>529</v>
      </c>
      <c r="J70" s="44">
        <v>2175</v>
      </c>
      <c r="K70" s="44">
        <v>571</v>
      </c>
      <c r="L70" s="44">
        <v>2568</v>
      </c>
    </row>
    <row r="71" spans="1:15" ht="15.75" thickBot="1" x14ac:dyDescent="0.3">
      <c r="A71" s="8" t="s">
        <v>96</v>
      </c>
      <c r="B71" s="59">
        <v>1244</v>
      </c>
      <c r="C71" s="60">
        <v>2936</v>
      </c>
      <c r="D71" s="60">
        <v>1192</v>
      </c>
      <c r="E71" s="60">
        <v>2423</v>
      </c>
      <c r="F71" s="60">
        <v>692</v>
      </c>
      <c r="G71" s="61">
        <v>1827</v>
      </c>
      <c r="H71" s="32" t="s">
        <v>150</v>
      </c>
      <c r="I71" s="44">
        <v>1096</v>
      </c>
      <c r="J71" s="44">
        <v>5320</v>
      </c>
      <c r="K71" s="44">
        <v>562.83308270676696</v>
      </c>
      <c r="L71" s="44">
        <v>2732</v>
      </c>
    </row>
    <row r="72" spans="1:15" ht="16.5" thickBot="1" x14ac:dyDescent="0.3">
      <c r="A72" s="9" t="s">
        <v>88</v>
      </c>
      <c r="B72" s="62">
        <f t="shared" ref="B72:G72" si="2">SUM(B65:B71)</f>
        <v>34107</v>
      </c>
      <c r="C72" s="63">
        <f t="shared" si="2"/>
        <v>111582</v>
      </c>
      <c r="D72" s="63">
        <f t="shared" si="2"/>
        <v>31745</v>
      </c>
      <c r="E72" s="63">
        <f t="shared" si="2"/>
        <v>83904</v>
      </c>
      <c r="F72" s="63">
        <f t="shared" si="2"/>
        <v>31376</v>
      </c>
      <c r="G72" s="64">
        <f t="shared" si="2"/>
        <v>79333</v>
      </c>
      <c r="H72" s="39" t="s">
        <v>88</v>
      </c>
      <c r="I72" s="51">
        <f>SUM(I65:I71)</f>
        <v>14327.215011727912</v>
      </c>
      <c r="J72" s="51">
        <f>SUM(J65:J71)</f>
        <v>35612</v>
      </c>
      <c r="K72" s="51">
        <f t="shared" ref="K72:L72" si="3">SUM(K65:K71)</f>
        <v>14749.275615935852</v>
      </c>
      <c r="L72" s="51">
        <f t="shared" si="3"/>
        <v>41935</v>
      </c>
    </row>
    <row r="73" spans="1:15" ht="15.75" x14ac:dyDescent="0.25">
      <c r="A73" s="16"/>
      <c r="B73" s="65"/>
      <c r="C73" s="65"/>
      <c r="D73" s="65"/>
      <c r="E73" s="65"/>
      <c r="F73" s="65"/>
      <c r="G73" s="65"/>
      <c r="H73" s="16"/>
      <c r="I73" s="66"/>
      <c r="J73" s="66"/>
      <c r="K73" s="29"/>
      <c r="L73" s="66"/>
    </row>
    <row r="74" spans="1:15" ht="15.75" x14ac:dyDescent="0.25">
      <c r="A74" s="16"/>
      <c r="B74" s="65"/>
      <c r="C74" s="65"/>
      <c r="D74" s="65"/>
      <c r="E74" s="65"/>
      <c r="F74" s="65"/>
      <c r="G74" s="65"/>
      <c r="H74" s="16"/>
      <c r="I74" s="66"/>
      <c r="J74" s="66"/>
      <c r="K74" s="66"/>
      <c r="L74" s="66"/>
    </row>
    <row r="75" spans="1:15" ht="15.75" x14ac:dyDescent="0.25">
      <c r="A75" s="16"/>
      <c r="B75" s="65"/>
      <c r="C75" s="65"/>
      <c r="D75" s="65"/>
      <c r="E75" s="65"/>
      <c r="F75" s="65"/>
      <c r="G75" s="65"/>
      <c r="H75" s="16"/>
      <c r="I75" s="66"/>
      <c r="J75" s="66"/>
      <c r="K75" s="66"/>
      <c r="L75" s="66"/>
    </row>
    <row r="76" spans="1:15" ht="15.75" x14ac:dyDescent="0.25">
      <c r="A76" s="16"/>
      <c r="B76" s="65"/>
      <c r="C76" s="65"/>
      <c r="D76" s="65"/>
      <c r="E76" s="65"/>
      <c r="F76" s="65"/>
      <c r="G76" s="65"/>
      <c r="H76" s="16"/>
      <c r="I76" s="66"/>
      <c r="J76" s="66"/>
      <c r="K76" s="66"/>
      <c r="L76" s="66"/>
    </row>
    <row r="77" spans="1:15" ht="15.75" x14ac:dyDescent="0.25">
      <c r="A77" s="16"/>
      <c r="B77" s="65"/>
      <c r="C77" s="65"/>
      <c r="D77" s="65"/>
      <c r="E77" s="65"/>
      <c r="F77" s="65"/>
      <c r="G77" s="65"/>
      <c r="H77" s="29" t="s">
        <v>201</v>
      </c>
      <c r="L77" s="52" t="s">
        <v>202</v>
      </c>
    </row>
    <row r="78" spans="1:15" ht="16.5" thickBot="1" x14ac:dyDescent="0.3">
      <c r="A78" s="16"/>
      <c r="B78" s="65"/>
      <c r="C78" s="65"/>
      <c r="D78" s="65"/>
      <c r="E78" s="65"/>
      <c r="F78" s="65"/>
      <c r="G78" s="65"/>
      <c r="H78" s="29" t="s">
        <v>79</v>
      </c>
      <c r="I78" s="52" t="s">
        <v>54</v>
      </c>
      <c r="L78" s="52" t="s">
        <v>55</v>
      </c>
    </row>
    <row r="79" spans="1:15" ht="15.75" x14ac:dyDescent="0.25">
      <c r="A79" s="16"/>
      <c r="B79" s="65"/>
      <c r="C79" s="65"/>
      <c r="D79" s="65"/>
      <c r="E79" s="65"/>
      <c r="F79" s="65"/>
      <c r="G79" s="65"/>
      <c r="H79" s="109" t="s">
        <v>80</v>
      </c>
      <c r="I79" s="113">
        <v>2020</v>
      </c>
      <c r="J79" s="114"/>
      <c r="K79" s="113">
        <v>2021</v>
      </c>
      <c r="L79" s="115"/>
    </row>
    <row r="80" spans="1:15" ht="16.5" thickBot="1" x14ac:dyDescent="0.3">
      <c r="A80" s="16"/>
      <c r="B80" s="65"/>
      <c r="C80" s="65"/>
      <c r="D80" s="65"/>
      <c r="E80" s="65"/>
      <c r="F80" s="65"/>
      <c r="G80" s="65"/>
      <c r="H80" s="110"/>
      <c r="I80" s="18" t="s">
        <v>5</v>
      </c>
      <c r="J80" s="18" t="s">
        <v>6</v>
      </c>
      <c r="K80" s="18" t="s">
        <v>5</v>
      </c>
      <c r="L80" s="18" t="s">
        <v>6</v>
      </c>
    </row>
    <row r="81" spans="1:13" ht="15.75" x14ac:dyDescent="0.25">
      <c r="A81" s="16"/>
      <c r="B81" s="65"/>
      <c r="C81" s="65"/>
      <c r="D81" s="65"/>
      <c r="E81" s="65"/>
      <c r="F81" s="65"/>
      <c r="G81" s="65"/>
      <c r="H81" s="32" t="s">
        <v>152</v>
      </c>
      <c r="I81" s="44">
        <v>1428</v>
      </c>
      <c r="J81" s="44">
        <v>1751</v>
      </c>
      <c r="K81" s="44">
        <v>1173</v>
      </c>
      <c r="L81" s="44">
        <v>1608</v>
      </c>
    </row>
    <row r="82" spans="1:13" ht="15.75" x14ac:dyDescent="0.25">
      <c r="A82" s="16"/>
      <c r="B82" s="65"/>
      <c r="C82" s="65"/>
      <c r="D82" s="65"/>
      <c r="E82" s="65"/>
      <c r="F82" s="65"/>
      <c r="G82" s="65"/>
      <c r="H82" s="32" t="s">
        <v>154</v>
      </c>
      <c r="I82" s="44">
        <v>0</v>
      </c>
      <c r="J82" s="44">
        <v>0</v>
      </c>
      <c r="K82" s="44">
        <v>14</v>
      </c>
      <c r="L82" s="44">
        <v>7</v>
      </c>
    </row>
    <row r="83" spans="1:13" ht="15.75" x14ac:dyDescent="0.25">
      <c r="A83" s="16"/>
      <c r="B83" s="65"/>
      <c r="C83" s="65"/>
      <c r="D83" s="65"/>
      <c r="E83" s="65"/>
      <c r="F83" s="65"/>
      <c r="G83" s="65"/>
      <c r="H83" s="85" t="s">
        <v>94</v>
      </c>
      <c r="I83" s="44">
        <v>38</v>
      </c>
      <c r="J83" s="44">
        <v>42</v>
      </c>
      <c r="K83" s="44">
        <v>112</v>
      </c>
      <c r="L83" s="44">
        <v>131</v>
      </c>
      <c r="M83" s="67"/>
    </row>
    <row r="84" spans="1:13" ht="15.75" x14ac:dyDescent="0.25">
      <c r="A84" s="16"/>
      <c r="B84" s="65"/>
      <c r="C84" s="65"/>
      <c r="D84" s="65"/>
      <c r="E84" s="65"/>
      <c r="F84" s="65"/>
      <c r="G84" s="65"/>
      <c r="H84" s="48" t="s">
        <v>153</v>
      </c>
      <c r="I84" s="44">
        <v>0</v>
      </c>
      <c r="J84" s="44">
        <v>0</v>
      </c>
      <c r="K84" s="44">
        <v>0</v>
      </c>
      <c r="L84" s="44">
        <v>0</v>
      </c>
    </row>
    <row r="85" spans="1:13" ht="15.75" x14ac:dyDescent="0.25">
      <c r="A85" s="16"/>
      <c r="B85" s="65"/>
      <c r="C85" s="65"/>
      <c r="D85" s="65"/>
      <c r="E85" s="65"/>
      <c r="F85" s="65"/>
      <c r="G85" s="65"/>
      <c r="H85" s="32" t="s">
        <v>91</v>
      </c>
      <c r="I85" s="44">
        <v>0</v>
      </c>
      <c r="J85" s="44">
        <v>0</v>
      </c>
      <c r="K85" s="44">
        <v>0</v>
      </c>
      <c r="L85" s="44">
        <v>0</v>
      </c>
    </row>
    <row r="86" spans="1:13" ht="15.75" x14ac:dyDescent="0.25">
      <c r="A86" s="16"/>
      <c r="B86" s="65"/>
      <c r="C86" s="65"/>
      <c r="D86" s="65"/>
      <c r="E86" s="65"/>
      <c r="F86" s="65"/>
      <c r="G86" s="65"/>
      <c r="H86" s="32" t="s">
        <v>151</v>
      </c>
      <c r="I86" s="44">
        <v>3</v>
      </c>
      <c r="J86" s="44">
        <v>7</v>
      </c>
      <c r="K86" s="44">
        <v>6</v>
      </c>
      <c r="L86" s="44">
        <v>13</v>
      </c>
    </row>
    <row r="87" spans="1:13" ht="16.5" thickBot="1" x14ac:dyDescent="0.3">
      <c r="A87" s="16"/>
      <c r="B87" s="65"/>
      <c r="C87" s="65"/>
      <c r="D87" s="65"/>
      <c r="E87" s="65"/>
      <c r="F87" s="65"/>
      <c r="G87" s="65"/>
      <c r="H87" s="32" t="s">
        <v>150</v>
      </c>
      <c r="I87" s="44">
        <v>0</v>
      </c>
      <c r="J87" s="44">
        <v>0</v>
      </c>
      <c r="K87" s="44">
        <v>0</v>
      </c>
      <c r="L87" s="44">
        <v>1</v>
      </c>
    </row>
    <row r="88" spans="1:13" ht="16.5" thickBot="1" x14ac:dyDescent="0.3">
      <c r="A88" s="16"/>
      <c r="B88" s="65"/>
      <c r="C88" s="65"/>
      <c r="D88" s="65"/>
      <c r="E88" s="65"/>
      <c r="F88" s="65"/>
      <c r="G88" s="65"/>
      <c r="H88" s="39" t="s">
        <v>88</v>
      </c>
      <c r="I88" s="40">
        <f>SUM(I81:I87)</f>
        <v>1469</v>
      </c>
      <c r="J88" s="40">
        <f>SUM(J81:J87)</f>
        <v>1800</v>
      </c>
      <c r="K88" s="51">
        <f>SUM(K81:K87)</f>
        <v>1305</v>
      </c>
      <c r="L88" s="51">
        <f>SUM(L81:L87)</f>
        <v>1760</v>
      </c>
    </row>
    <row r="89" spans="1:13" ht="15.75" x14ac:dyDescent="0.25">
      <c r="A89" s="16"/>
      <c r="B89" s="65"/>
      <c r="C89" s="65"/>
      <c r="D89" s="65"/>
      <c r="E89" s="65"/>
      <c r="F89" s="65"/>
      <c r="G89" s="65"/>
      <c r="H89" s="16"/>
      <c r="I89" s="66"/>
      <c r="J89" s="66"/>
      <c r="K89" s="29"/>
      <c r="L89" s="66"/>
    </row>
    <row r="90" spans="1:13" ht="15.75" x14ac:dyDescent="0.25">
      <c r="A90" s="16"/>
      <c r="B90" s="65"/>
      <c r="C90" s="65"/>
      <c r="D90" s="65"/>
      <c r="E90" s="65"/>
      <c r="F90" s="65"/>
      <c r="G90" s="65"/>
      <c r="H90" s="16"/>
      <c r="I90" s="66"/>
      <c r="J90" s="66"/>
      <c r="K90" s="66"/>
      <c r="L90" s="66"/>
    </row>
    <row r="91" spans="1:13" ht="15.75" x14ac:dyDescent="0.25">
      <c r="A91" s="16"/>
      <c r="B91" s="65"/>
      <c r="C91" s="65"/>
      <c r="D91" s="65"/>
      <c r="E91" s="65"/>
      <c r="F91" s="65"/>
      <c r="G91" s="65"/>
      <c r="H91" s="29" t="s">
        <v>203</v>
      </c>
      <c r="L91" s="52" t="s">
        <v>204</v>
      </c>
    </row>
    <row r="92" spans="1:13" ht="16.5" thickBot="1" x14ac:dyDescent="0.3">
      <c r="A92" s="16"/>
      <c r="B92" s="65"/>
      <c r="C92" s="65"/>
      <c r="D92" s="65"/>
      <c r="E92" s="65"/>
      <c r="F92" s="65"/>
      <c r="G92" s="65"/>
      <c r="H92" s="29" t="s">
        <v>79</v>
      </c>
      <c r="I92" s="52" t="s">
        <v>54</v>
      </c>
      <c r="L92" s="52" t="s">
        <v>55</v>
      </c>
    </row>
    <row r="93" spans="1:13" ht="15.75" x14ac:dyDescent="0.25">
      <c r="A93" s="16"/>
      <c r="B93" s="65"/>
      <c r="C93" s="65"/>
      <c r="D93" s="65"/>
      <c r="E93" s="65"/>
      <c r="F93" s="65"/>
      <c r="G93" s="65"/>
      <c r="H93" s="109" t="s">
        <v>80</v>
      </c>
      <c r="I93" s="113">
        <v>2020</v>
      </c>
      <c r="J93" s="114"/>
      <c r="K93" s="113">
        <v>2021</v>
      </c>
      <c r="L93" s="115"/>
    </row>
    <row r="94" spans="1:13" ht="16.5" thickBot="1" x14ac:dyDescent="0.3">
      <c r="A94" s="16"/>
      <c r="B94" s="65"/>
      <c r="C94" s="65"/>
      <c r="D94" s="65"/>
      <c r="E94" s="65"/>
      <c r="F94" s="65"/>
      <c r="G94" s="65"/>
      <c r="H94" s="110"/>
      <c r="I94" s="18" t="s">
        <v>5</v>
      </c>
      <c r="J94" s="18" t="s">
        <v>6</v>
      </c>
      <c r="K94" s="18"/>
      <c r="L94" s="50"/>
    </row>
    <row r="95" spans="1:13" ht="15.75" x14ac:dyDescent="0.25">
      <c r="A95" s="16"/>
      <c r="B95" s="65"/>
      <c r="C95" s="65"/>
      <c r="D95" s="65"/>
      <c r="E95" s="65"/>
      <c r="F95" s="65"/>
      <c r="G95" s="65"/>
      <c r="H95" s="32" t="s">
        <v>152</v>
      </c>
      <c r="I95" s="44">
        <v>31</v>
      </c>
      <c r="J95" s="44">
        <v>204</v>
      </c>
      <c r="K95" s="44">
        <v>14</v>
      </c>
      <c r="L95" s="44">
        <v>110</v>
      </c>
    </row>
    <row r="96" spans="1:13" ht="15.75" x14ac:dyDescent="0.25">
      <c r="A96" s="16"/>
      <c r="B96" s="65"/>
      <c r="C96" s="65"/>
      <c r="D96" s="65"/>
      <c r="E96" s="65"/>
      <c r="F96" s="65"/>
      <c r="G96" s="65"/>
      <c r="H96" s="32" t="s">
        <v>154</v>
      </c>
      <c r="I96" s="44">
        <v>3</v>
      </c>
      <c r="J96" s="44">
        <v>25</v>
      </c>
      <c r="K96" s="44">
        <v>7</v>
      </c>
      <c r="L96" s="44">
        <v>43</v>
      </c>
    </row>
    <row r="97" spans="1:15" ht="15.75" x14ac:dyDescent="0.25">
      <c r="A97" s="16"/>
      <c r="B97" s="65"/>
      <c r="C97" s="65"/>
      <c r="D97" s="65"/>
      <c r="E97" s="65"/>
      <c r="F97" s="65"/>
      <c r="G97" s="65"/>
      <c r="H97" s="85" t="s">
        <v>94</v>
      </c>
      <c r="I97" s="44">
        <v>1</v>
      </c>
      <c r="J97" s="44">
        <v>28</v>
      </c>
      <c r="K97" s="44">
        <v>10</v>
      </c>
      <c r="L97" s="44">
        <v>71</v>
      </c>
    </row>
    <row r="98" spans="1:15" ht="15.75" x14ac:dyDescent="0.25">
      <c r="A98" s="16"/>
      <c r="B98" s="65"/>
      <c r="C98" s="65"/>
      <c r="D98" s="65"/>
      <c r="E98" s="65"/>
      <c r="F98" s="65"/>
      <c r="G98" s="65"/>
      <c r="H98" s="48" t="s">
        <v>153</v>
      </c>
      <c r="I98" s="44">
        <v>0</v>
      </c>
      <c r="J98" s="44">
        <v>0</v>
      </c>
      <c r="K98" s="44">
        <v>0</v>
      </c>
      <c r="L98" s="44">
        <v>0</v>
      </c>
    </row>
    <row r="99" spans="1:15" ht="15.75" x14ac:dyDescent="0.25">
      <c r="A99" s="16"/>
      <c r="B99" s="65"/>
      <c r="C99" s="65"/>
      <c r="D99" s="65"/>
      <c r="E99" s="65"/>
      <c r="F99" s="65"/>
      <c r="G99" s="65"/>
      <c r="H99" s="32" t="s">
        <v>91</v>
      </c>
      <c r="I99" s="44">
        <v>0</v>
      </c>
      <c r="J99" s="44">
        <v>0</v>
      </c>
      <c r="K99" s="44">
        <v>11</v>
      </c>
      <c r="L99" s="44">
        <v>37</v>
      </c>
    </row>
    <row r="100" spans="1:15" ht="15.75" x14ac:dyDescent="0.25">
      <c r="A100" s="16"/>
      <c r="B100" s="65"/>
      <c r="C100" s="65"/>
      <c r="D100" s="65"/>
      <c r="E100" s="65"/>
      <c r="F100" s="65"/>
      <c r="G100" s="65"/>
      <c r="H100" s="32" t="s">
        <v>151</v>
      </c>
      <c r="I100" s="44">
        <v>8</v>
      </c>
      <c r="J100" s="44">
        <v>64</v>
      </c>
      <c r="K100" s="44">
        <v>23</v>
      </c>
      <c r="L100" s="44">
        <v>196</v>
      </c>
    </row>
    <row r="101" spans="1:15" ht="16.5" thickBot="1" x14ac:dyDescent="0.3">
      <c r="A101" s="16"/>
      <c r="B101" s="65"/>
      <c r="C101" s="65"/>
      <c r="D101" s="65"/>
      <c r="E101" s="65"/>
      <c r="F101" s="65"/>
      <c r="G101" s="65"/>
      <c r="H101" s="32" t="s">
        <v>150</v>
      </c>
      <c r="I101" s="44">
        <v>2</v>
      </c>
      <c r="J101" s="44">
        <v>20</v>
      </c>
      <c r="K101" s="44">
        <v>12</v>
      </c>
      <c r="L101" s="44">
        <v>146</v>
      </c>
    </row>
    <row r="102" spans="1:15" ht="16.5" thickBot="1" x14ac:dyDescent="0.3">
      <c r="A102" s="16"/>
      <c r="B102" s="65"/>
      <c r="C102" s="65"/>
      <c r="D102" s="65"/>
      <c r="E102" s="65"/>
      <c r="F102" s="65"/>
      <c r="G102" s="65"/>
      <c r="H102" s="39" t="s">
        <v>88</v>
      </c>
      <c r="I102" s="51">
        <f>SUM(I95:I101)</f>
        <v>45</v>
      </c>
      <c r="J102" s="51">
        <f>SUM(J95:J101)</f>
        <v>341</v>
      </c>
      <c r="K102" s="51">
        <f>SUM(K95:K101)</f>
        <v>77</v>
      </c>
      <c r="L102" s="51">
        <f>SUM(L95:L101)</f>
        <v>603</v>
      </c>
    </row>
    <row r="103" spans="1:15" ht="15.75" x14ac:dyDescent="0.25">
      <c r="A103" s="16"/>
      <c r="B103" s="65"/>
      <c r="C103" s="65"/>
      <c r="D103" s="65"/>
      <c r="E103" s="65"/>
      <c r="F103" s="65"/>
      <c r="G103" s="65"/>
      <c r="H103" s="16"/>
      <c r="I103" s="66"/>
      <c r="J103" s="66"/>
      <c r="K103" s="29"/>
      <c r="L103" s="66"/>
    </row>
    <row r="104" spans="1:15" ht="15.75" x14ac:dyDescent="0.25">
      <c r="A104" s="16"/>
      <c r="B104" s="65"/>
      <c r="C104" s="65"/>
      <c r="D104" s="65"/>
      <c r="E104" s="65"/>
      <c r="F104" s="65"/>
      <c r="G104" s="65"/>
      <c r="H104" s="16"/>
      <c r="I104" s="66"/>
      <c r="J104" s="66"/>
      <c r="K104" s="66"/>
      <c r="L104" s="66"/>
    </row>
    <row r="105" spans="1:15" x14ac:dyDescent="0.25">
      <c r="C105" s="67"/>
    </row>
    <row r="106" spans="1:15" x14ac:dyDescent="0.25">
      <c r="C106" s="67"/>
    </row>
    <row r="107" spans="1:15" x14ac:dyDescent="0.25">
      <c r="A107" s="29" t="s">
        <v>106</v>
      </c>
      <c r="G107" s="29" t="s">
        <v>107</v>
      </c>
      <c r="H107" s="29" t="s">
        <v>205</v>
      </c>
      <c r="L107" s="52" t="s">
        <v>206</v>
      </c>
    </row>
    <row r="108" spans="1:15" ht="15.75" thickBot="1" x14ac:dyDescent="0.3">
      <c r="A108" s="29" t="s">
        <v>79</v>
      </c>
      <c r="D108" s="29" t="s">
        <v>54</v>
      </c>
      <c r="G108" s="29" t="s">
        <v>55</v>
      </c>
      <c r="H108" s="29" t="s">
        <v>79</v>
      </c>
      <c r="I108" s="52" t="s">
        <v>54</v>
      </c>
      <c r="L108" s="52" t="s">
        <v>55</v>
      </c>
    </row>
    <row r="109" spans="1:15" ht="16.5" thickBot="1" x14ac:dyDescent="0.3">
      <c r="A109" s="116" t="s">
        <v>80</v>
      </c>
      <c r="B109" s="118">
        <v>2014</v>
      </c>
      <c r="C109" s="119"/>
      <c r="D109" s="120">
        <v>2015</v>
      </c>
      <c r="E109" s="119"/>
      <c r="F109" s="120">
        <v>2016</v>
      </c>
      <c r="G109" s="119"/>
      <c r="H109" s="109" t="s">
        <v>80</v>
      </c>
      <c r="I109" s="113">
        <v>2020</v>
      </c>
      <c r="J109" s="114"/>
      <c r="K109" s="113">
        <v>2021</v>
      </c>
      <c r="L109" s="115"/>
    </row>
    <row r="110" spans="1:15" ht="16.5" thickBot="1" x14ac:dyDescent="0.3">
      <c r="A110" s="117"/>
      <c r="B110" s="5" t="s">
        <v>5</v>
      </c>
      <c r="C110" s="2" t="s">
        <v>6</v>
      </c>
      <c r="D110" s="1" t="s">
        <v>5</v>
      </c>
      <c r="E110" s="2" t="s">
        <v>6</v>
      </c>
      <c r="F110" s="1" t="s">
        <v>5</v>
      </c>
      <c r="G110" s="2" t="s">
        <v>6</v>
      </c>
      <c r="H110" s="110"/>
      <c r="I110" s="18" t="s">
        <v>5</v>
      </c>
      <c r="J110" s="18" t="s">
        <v>6</v>
      </c>
      <c r="K110" s="18" t="s">
        <v>5</v>
      </c>
      <c r="L110" s="50" t="s">
        <v>6</v>
      </c>
    </row>
    <row r="111" spans="1:15" x14ac:dyDescent="0.25">
      <c r="A111" s="6" t="s">
        <v>91</v>
      </c>
      <c r="B111" s="59">
        <v>153</v>
      </c>
      <c r="C111" s="60">
        <v>1308</v>
      </c>
      <c r="D111" s="60">
        <v>180</v>
      </c>
      <c r="E111" s="60">
        <v>3093</v>
      </c>
      <c r="F111" s="60">
        <v>224</v>
      </c>
      <c r="G111" s="61">
        <v>3426</v>
      </c>
      <c r="H111" s="32" t="s">
        <v>152</v>
      </c>
      <c r="I111" s="44">
        <v>94713</v>
      </c>
      <c r="J111" s="44">
        <v>197577</v>
      </c>
      <c r="K111" s="44">
        <v>73701</v>
      </c>
      <c r="L111" s="44">
        <v>237542</v>
      </c>
    </row>
    <row r="112" spans="1:15" x14ac:dyDescent="0.25">
      <c r="A112" s="7" t="s">
        <v>92</v>
      </c>
      <c r="B112" s="59">
        <v>126985</v>
      </c>
      <c r="C112" s="60">
        <v>261536.99999999997</v>
      </c>
      <c r="D112" s="60">
        <v>114042</v>
      </c>
      <c r="E112" s="60">
        <v>217726</v>
      </c>
      <c r="F112" s="60">
        <v>111124</v>
      </c>
      <c r="G112" s="61">
        <v>215226.99999999997</v>
      </c>
      <c r="H112" s="32" t="s">
        <v>154</v>
      </c>
      <c r="I112" s="44">
        <v>1027</v>
      </c>
      <c r="J112" s="44">
        <v>3534</v>
      </c>
      <c r="K112" s="44">
        <v>662</v>
      </c>
      <c r="L112" s="44">
        <v>5956</v>
      </c>
      <c r="N112" s="67"/>
      <c r="O112" s="67"/>
    </row>
    <row r="113" spans="1:14" x14ac:dyDescent="0.25">
      <c r="A113" s="7"/>
      <c r="B113" s="59"/>
      <c r="C113" s="60"/>
      <c r="D113" s="60"/>
      <c r="E113" s="60"/>
      <c r="F113" s="60"/>
      <c r="G113" s="61"/>
      <c r="H113" s="85" t="s">
        <v>94</v>
      </c>
      <c r="I113" s="44">
        <v>302</v>
      </c>
      <c r="J113" s="44">
        <v>1955</v>
      </c>
      <c r="K113" s="44">
        <v>260</v>
      </c>
      <c r="L113" s="44">
        <v>1680</v>
      </c>
    </row>
    <row r="114" spans="1:14" x14ac:dyDescent="0.25">
      <c r="A114" s="7" t="s">
        <v>108</v>
      </c>
      <c r="B114" s="59">
        <v>39455</v>
      </c>
      <c r="C114" s="60">
        <v>73389</v>
      </c>
      <c r="D114" s="60">
        <v>40051</v>
      </c>
      <c r="E114" s="60">
        <v>70388</v>
      </c>
      <c r="F114" s="60">
        <v>44745</v>
      </c>
      <c r="G114" s="61">
        <v>72496</v>
      </c>
      <c r="H114" s="48" t="s">
        <v>153</v>
      </c>
      <c r="I114" s="44">
        <v>8765</v>
      </c>
      <c r="J114" s="44">
        <v>13234</v>
      </c>
      <c r="K114" s="44">
        <v>6197</v>
      </c>
      <c r="L114" s="44">
        <v>14555</v>
      </c>
    </row>
    <row r="115" spans="1:14" x14ac:dyDescent="0.25">
      <c r="A115" s="7" t="s">
        <v>94</v>
      </c>
      <c r="B115" s="59">
        <v>592</v>
      </c>
      <c r="C115" s="60">
        <v>3072</v>
      </c>
      <c r="D115" s="60">
        <v>437</v>
      </c>
      <c r="E115" s="60">
        <v>3487</v>
      </c>
      <c r="F115" s="60">
        <v>1018</v>
      </c>
      <c r="G115" s="61">
        <v>6412</v>
      </c>
      <c r="H115" s="32" t="s">
        <v>91</v>
      </c>
      <c r="I115" s="44">
        <v>633</v>
      </c>
      <c r="J115" s="44">
        <v>4913</v>
      </c>
      <c r="K115" s="44">
        <v>82</v>
      </c>
      <c r="L115" s="44">
        <v>1201</v>
      </c>
    </row>
    <row r="116" spans="1:14" x14ac:dyDescent="0.25">
      <c r="A116" s="7" t="s">
        <v>95</v>
      </c>
      <c r="B116" s="59">
        <v>13529</v>
      </c>
      <c r="C116" s="60">
        <v>100228</v>
      </c>
      <c r="D116" s="60">
        <v>12956</v>
      </c>
      <c r="E116" s="60">
        <v>86768</v>
      </c>
      <c r="F116" s="60">
        <v>12249</v>
      </c>
      <c r="G116" s="61">
        <v>75659</v>
      </c>
      <c r="H116" s="32" t="s">
        <v>151</v>
      </c>
      <c r="I116" s="44">
        <v>10390</v>
      </c>
      <c r="J116" s="44">
        <v>83359</v>
      </c>
      <c r="K116" s="44">
        <v>5308</v>
      </c>
      <c r="L116" s="44">
        <v>59072</v>
      </c>
    </row>
    <row r="117" spans="1:14" ht="15.75" thickBot="1" x14ac:dyDescent="0.3">
      <c r="A117" s="8" t="s">
        <v>96</v>
      </c>
      <c r="B117" s="59">
        <v>1755</v>
      </c>
      <c r="C117" s="60">
        <v>4146</v>
      </c>
      <c r="D117" s="60">
        <v>1775</v>
      </c>
      <c r="E117" s="60">
        <v>4066</v>
      </c>
      <c r="F117" s="60">
        <v>2004</v>
      </c>
      <c r="G117" s="61">
        <v>5498</v>
      </c>
      <c r="H117" s="32" t="s">
        <v>150</v>
      </c>
      <c r="I117" s="44">
        <v>29223</v>
      </c>
      <c r="J117" s="44">
        <v>69615</v>
      </c>
      <c r="K117" s="44">
        <v>9441</v>
      </c>
      <c r="L117" s="44">
        <v>54115</v>
      </c>
    </row>
    <row r="118" spans="1:14" ht="16.5" thickBot="1" x14ac:dyDescent="0.3">
      <c r="A118" s="16"/>
      <c r="B118" s="65"/>
      <c r="C118" s="65"/>
      <c r="D118" s="65"/>
      <c r="E118" s="65"/>
      <c r="F118" s="65"/>
      <c r="G118" s="65"/>
      <c r="H118" s="39" t="s">
        <v>88</v>
      </c>
      <c r="I118" s="40">
        <f>SUM(I111:I117)</f>
        <v>145053</v>
      </c>
      <c r="J118" s="40">
        <f>SUM(J111:J117)</f>
        <v>374187</v>
      </c>
      <c r="K118" s="51">
        <f>SUM(K111:K117)</f>
        <v>95651</v>
      </c>
      <c r="L118" s="51">
        <f>SUM(L111:L117)</f>
        <v>374121</v>
      </c>
    </row>
    <row r="119" spans="1:14" ht="15.75" x14ac:dyDescent="0.25">
      <c r="A119" s="16"/>
      <c r="B119" s="65"/>
      <c r="C119" s="65"/>
      <c r="D119" s="65"/>
      <c r="E119" s="65"/>
      <c r="F119" s="65"/>
      <c r="G119" s="65"/>
      <c r="H119" s="16"/>
      <c r="I119" s="53"/>
      <c r="J119" s="53"/>
      <c r="K119" s="29"/>
      <c r="L119" s="53"/>
    </row>
    <row r="120" spans="1:14" ht="15.75" x14ac:dyDescent="0.25">
      <c r="A120" s="16"/>
      <c r="B120" s="65"/>
      <c r="C120" s="65"/>
      <c r="D120" s="65"/>
      <c r="E120" s="65"/>
      <c r="F120" s="65"/>
      <c r="G120" s="65"/>
      <c r="H120" s="16"/>
      <c r="I120" s="53"/>
      <c r="J120" s="53"/>
      <c r="K120" s="53"/>
      <c r="L120" s="53"/>
    </row>
    <row r="121" spans="1:14" ht="15.75" x14ac:dyDescent="0.25">
      <c r="A121" s="16"/>
      <c r="B121" s="65"/>
      <c r="C121" s="65"/>
      <c r="D121" s="65"/>
      <c r="E121" s="65"/>
      <c r="F121" s="65"/>
      <c r="G121" s="65"/>
      <c r="H121" s="16"/>
      <c r="I121" s="53"/>
      <c r="J121" s="53"/>
      <c r="K121" s="53"/>
      <c r="L121" s="53"/>
    </row>
    <row r="122" spans="1:14" ht="15.75" x14ac:dyDescent="0.25">
      <c r="A122" s="16"/>
      <c r="B122" s="65"/>
      <c r="C122" s="65"/>
      <c r="D122" s="65"/>
      <c r="E122" s="65"/>
      <c r="F122" s="65"/>
      <c r="G122" s="65"/>
      <c r="H122" s="29" t="s">
        <v>207</v>
      </c>
      <c r="L122" s="52" t="s">
        <v>208</v>
      </c>
    </row>
    <row r="123" spans="1:14" ht="16.5" thickBot="1" x14ac:dyDescent="0.3">
      <c r="A123" s="16"/>
      <c r="B123" s="65"/>
      <c r="C123" s="65"/>
      <c r="D123" s="65"/>
      <c r="E123" s="65"/>
      <c r="F123" s="65"/>
      <c r="G123" s="65"/>
      <c r="H123" s="29" t="s">
        <v>79</v>
      </c>
      <c r="I123" s="52" t="s">
        <v>54</v>
      </c>
      <c r="L123" s="52" t="s">
        <v>55</v>
      </c>
    </row>
    <row r="124" spans="1:14" ht="15.75" x14ac:dyDescent="0.25">
      <c r="A124" s="16"/>
      <c r="B124" s="65"/>
      <c r="C124" s="65"/>
      <c r="D124" s="65"/>
      <c r="E124" s="65"/>
      <c r="F124" s="65"/>
      <c r="G124" s="65"/>
      <c r="H124" s="109" t="s">
        <v>80</v>
      </c>
      <c r="I124" s="113">
        <v>2020</v>
      </c>
      <c r="J124" s="114"/>
      <c r="K124" s="113">
        <v>2021</v>
      </c>
      <c r="L124" s="115"/>
    </row>
    <row r="125" spans="1:14" ht="16.5" thickBot="1" x14ac:dyDescent="0.3">
      <c r="A125" s="16"/>
      <c r="B125" s="65"/>
      <c r="C125" s="65"/>
      <c r="D125" s="65"/>
      <c r="E125" s="65"/>
      <c r="F125" s="65"/>
      <c r="G125" s="65"/>
      <c r="H125" s="110"/>
      <c r="I125" s="18" t="s">
        <v>5</v>
      </c>
      <c r="J125" s="18" t="s">
        <v>6</v>
      </c>
      <c r="K125" s="18" t="s">
        <v>5</v>
      </c>
      <c r="L125" s="50" t="s">
        <v>6</v>
      </c>
    </row>
    <row r="126" spans="1:14" ht="15.75" x14ac:dyDescent="0.25">
      <c r="A126" s="16"/>
      <c r="B126" s="65"/>
      <c r="C126" s="65"/>
      <c r="D126" s="65"/>
      <c r="E126" s="65"/>
      <c r="F126" s="65"/>
      <c r="G126" s="65"/>
      <c r="H126" s="32" t="s">
        <v>152</v>
      </c>
      <c r="I126" s="44">
        <v>107</v>
      </c>
      <c r="J126" s="44">
        <v>175</v>
      </c>
      <c r="K126" s="44">
        <v>1</v>
      </c>
      <c r="L126" s="44">
        <v>2</v>
      </c>
    </row>
    <row r="127" spans="1:14" ht="15.75" x14ac:dyDescent="0.25">
      <c r="A127" s="16"/>
      <c r="B127" s="65"/>
      <c r="C127" s="65"/>
      <c r="D127" s="65"/>
      <c r="E127" s="65"/>
      <c r="F127" s="65"/>
      <c r="G127" s="65"/>
      <c r="H127" s="32" t="s">
        <v>154</v>
      </c>
      <c r="I127" s="44">
        <v>47</v>
      </c>
      <c r="J127" s="44">
        <v>85</v>
      </c>
      <c r="K127" s="44">
        <v>0.55294117647058827</v>
      </c>
      <c r="L127" s="44">
        <v>1</v>
      </c>
    </row>
    <row r="128" spans="1:14" ht="15.75" x14ac:dyDescent="0.25">
      <c r="A128" s="16"/>
      <c r="B128" s="65"/>
      <c r="C128" s="65"/>
      <c r="D128" s="65"/>
      <c r="E128" s="65"/>
      <c r="F128" s="65"/>
      <c r="G128" s="65"/>
      <c r="H128" s="48" t="s">
        <v>153</v>
      </c>
      <c r="I128" s="44">
        <v>0</v>
      </c>
      <c r="J128" s="44">
        <v>0</v>
      </c>
      <c r="K128" s="44">
        <v>0</v>
      </c>
      <c r="L128" s="44">
        <v>0</v>
      </c>
      <c r="N128" s="67"/>
    </row>
    <row r="129" spans="1:12" ht="15.75" x14ac:dyDescent="0.25">
      <c r="A129" s="16"/>
      <c r="B129" s="65"/>
      <c r="C129" s="65"/>
      <c r="D129" s="65"/>
      <c r="E129" s="65"/>
      <c r="F129" s="65"/>
      <c r="G129" s="65"/>
      <c r="H129" s="85" t="s">
        <v>94</v>
      </c>
      <c r="I129" s="44">
        <v>356</v>
      </c>
      <c r="J129" s="44">
        <v>91</v>
      </c>
      <c r="K129" s="44">
        <v>96</v>
      </c>
      <c r="L129" s="44">
        <v>32</v>
      </c>
    </row>
    <row r="130" spans="1:12" ht="15.75" x14ac:dyDescent="0.25">
      <c r="A130" s="16"/>
      <c r="B130" s="65"/>
      <c r="C130" s="65"/>
      <c r="D130" s="65"/>
      <c r="E130" s="65"/>
      <c r="F130" s="65"/>
      <c r="G130" s="65"/>
      <c r="H130" s="32" t="s">
        <v>91</v>
      </c>
      <c r="I130" s="44" t="s">
        <v>235</v>
      </c>
      <c r="J130" s="44">
        <v>27</v>
      </c>
      <c r="K130" s="44">
        <v>0</v>
      </c>
      <c r="L130" s="44">
        <v>0</v>
      </c>
    </row>
    <row r="131" spans="1:12" ht="15.75" x14ac:dyDescent="0.25">
      <c r="A131" s="16"/>
      <c r="B131" s="65"/>
      <c r="C131" s="65"/>
      <c r="D131" s="65"/>
      <c r="E131" s="65"/>
      <c r="F131" s="65"/>
      <c r="G131" s="65"/>
      <c r="H131" s="32" t="s">
        <v>151</v>
      </c>
      <c r="I131" s="44">
        <v>1</v>
      </c>
      <c r="J131" s="44">
        <v>7</v>
      </c>
      <c r="K131" s="44">
        <v>1</v>
      </c>
      <c r="L131" s="44">
        <v>8</v>
      </c>
    </row>
    <row r="132" spans="1:12" ht="16.5" thickBot="1" x14ac:dyDescent="0.3">
      <c r="A132" s="16"/>
      <c r="B132" s="65"/>
      <c r="C132" s="65"/>
      <c r="D132" s="65"/>
      <c r="E132" s="65"/>
      <c r="F132" s="65"/>
      <c r="G132" s="65"/>
      <c r="H132" s="32" t="s">
        <v>150</v>
      </c>
      <c r="I132" s="44">
        <v>5</v>
      </c>
      <c r="J132" s="44">
        <v>51</v>
      </c>
      <c r="K132" s="44">
        <v>8</v>
      </c>
      <c r="L132" s="44">
        <v>38</v>
      </c>
    </row>
    <row r="133" spans="1:12" ht="16.5" thickBot="1" x14ac:dyDescent="0.3">
      <c r="A133" s="16"/>
      <c r="B133" s="65"/>
      <c r="C133" s="65"/>
      <c r="D133" s="65"/>
      <c r="E133" s="65"/>
      <c r="F133" s="65"/>
      <c r="G133" s="65"/>
      <c r="H133" s="39" t="s">
        <v>88</v>
      </c>
      <c r="I133" s="51">
        <f>SUM(I126:I132)</f>
        <v>516</v>
      </c>
      <c r="J133" s="51">
        <f>SUM(J126:J132)</f>
        <v>436</v>
      </c>
      <c r="K133" s="51">
        <f>SUM(K126:K132)</f>
        <v>106.55294117647058</v>
      </c>
      <c r="L133" s="51">
        <f>SUM(L126:L132)</f>
        <v>81</v>
      </c>
    </row>
    <row r="134" spans="1:12" ht="15.75" x14ac:dyDescent="0.25">
      <c r="A134" s="16"/>
      <c r="B134" s="65"/>
      <c r="C134" s="65"/>
      <c r="D134" s="65"/>
      <c r="E134" s="65"/>
      <c r="F134" s="65"/>
      <c r="G134" s="65"/>
      <c r="H134" s="16"/>
      <c r="I134" s="53"/>
      <c r="J134" s="53"/>
      <c r="K134" s="29"/>
      <c r="L134" s="53"/>
    </row>
    <row r="135" spans="1:12" ht="15.75" x14ac:dyDescent="0.25">
      <c r="A135" s="16"/>
      <c r="B135" s="65"/>
      <c r="C135" s="65"/>
      <c r="D135" s="65"/>
      <c r="E135" s="65"/>
      <c r="F135" s="65"/>
      <c r="G135" s="65"/>
      <c r="H135" s="16"/>
      <c r="I135" s="53"/>
      <c r="J135" s="53"/>
      <c r="K135" s="53"/>
      <c r="L135" s="53"/>
    </row>
    <row r="136" spans="1:12" ht="15.75" x14ac:dyDescent="0.25">
      <c r="A136" s="16"/>
      <c r="B136" s="65"/>
      <c r="C136" s="65"/>
      <c r="D136" s="65"/>
      <c r="E136" s="65"/>
      <c r="F136" s="65"/>
      <c r="G136" s="65"/>
      <c r="H136" s="16"/>
      <c r="I136" s="53"/>
      <c r="J136" s="53"/>
      <c r="K136" s="53"/>
      <c r="L136" s="53"/>
    </row>
    <row r="137" spans="1:12" ht="15.75" x14ac:dyDescent="0.25">
      <c r="A137" s="16"/>
      <c r="B137" s="65"/>
      <c r="C137" s="65"/>
      <c r="D137" s="65"/>
      <c r="E137" s="65"/>
      <c r="F137" s="65"/>
      <c r="G137" s="65"/>
      <c r="H137" s="29" t="s">
        <v>209</v>
      </c>
      <c r="L137" s="52" t="s">
        <v>210</v>
      </c>
    </row>
    <row r="138" spans="1:12" ht="16.5" thickBot="1" x14ac:dyDescent="0.3">
      <c r="A138" s="16"/>
      <c r="B138" s="65"/>
      <c r="C138" s="65"/>
      <c r="D138" s="65"/>
      <c r="E138" s="65"/>
      <c r="F138" s="65"/>
      <c r="G138" s="65"/>
      <c r="H138" s="29" t="s">
        <v>79</v>
      </c>
      <c r="I138" s="52" t="s">
        <v>54</v>
      </c>
      <c r="L138" s="52" t="s">
        <v>55</v>
      </c>
    </row>
    <row r="139" spans="1:12" ht="15.75" x14ac:dyDescent="0.25">
      <c r="A139" s="16"/>
      <c r="B139" s="65"/>
      <c r="C139" s="65"/>
      <c r="D139" s="65"/>
      <c r="E139" s="65"/>
      <c r="F139" s="65"/>
      <c r="G139" s="65"/>
      <c r="H139" s="109" t="s">
        <v>80</v>
      </c>
      <c r="I139" s="113">
        <v>2020</v>
      </c>
      <c r="J139" s="114"/>
      <c r="K139" s="113">
        <v>2021</v>
      </c>
      <c r="L139" s="115"/>
    </row>
    <row r="140" spans="1:12" ht="16.5" thickBot="1" x14ac:dyDescent="0.3">
      <c r="A140" s="16"/>
      <c r="B140" s="65"/>
      <c r="C140" s="65"/>
      <c r="D140" s="65"/>
      <c r="E140" s="65"/>
      <c r="F140" s="65"/>
      <c r="G140" s="65"/>
      <c r="H140" s="110"/>
      <c r="I140" s="18" t="s">
        <v>5</v>
      </c>
      <c r="J140" s="18" t="s">
        <v>6</v>
      </c>
      <c r="K140" s="18" t="s">
        <v>5</v>
      </c>
      <c r="L140" s="50" t="s">
        <v>6</v>
      </c>
    </row>
    <row r="141" spans="1:12" ht="15.75" x14ac:dyDescent="0.25">
      <c r="A141" s="16"/>
      <c r="B141" s="65"/>
      <c r="C141" s="65"/>
      <c r="D141" s="65"/>
      <c r="E141" s="65"/>
      <c r="F141" s="65"/>
      <c r="G141" s="65"/>
      <c r="H141" s="32" t="s">
        <v>152</v>
      </c>
      <c r="I141" s="44">
        <v>3102</v>
      </c>
      <c r="J141" s="44">
        <v>2938</v>
      </c>
      <c r="K141" s="44">
        <v>4232</v>
      </c>
      <c r="L141" s="44">
        <v>3898</v>
      </c>
    </row>
    <row r="142" spans="1:12" ht="15.75" x14ac:dyDescent="0.25">
      <c r="A142" s="16"/>
      <c r="B142" s="65"/>
      <c r="C142" s="65"/>
      <c r="D142" s="65"/>
      <c r="E142" s="65"/>
      <c r="F142" s="65"/>
      <c r="G142" s="65"/>
      <c r="H142" s="32" t="s">
        <v>154</v>
      </c>
      <c r="I142" s="44">
        <v>6</v>
      </c>
      <c r="J142" s="44">
        <v>45</v>
      </c>
      <c r="K142" s="44">
        <v>13</v>
      </c>
      <c r="L142" s="44">
        <v>91</v>
      </c>
    </row>
    <row r="143" spans="1:12" ht="15.75" x14ac:dyDescent="0.25">
      <c r="A143" s="16"/>
      <c r="B143" s="65"/>
      <c r="C143" s="65"/>
      <c r="D143" s="65"/>
      <c r="E143" s="65"/>
      <c r="F143" s="65"/>
      <c r="G143" s="65"/>
      <c r="H143" s="85" t="s">
        <v>94</v>
      </c>
      <c r="I143" s="44">
        <v>0</v>
      </c>
      <c r="J143" s="44">
        <v>0</v>
      </c>
      <c r="K143" s="44">
        <v>0</v>
      </c>
      <c r="L143" s="44">
        <v>0</v>
      </c>
    </row>
    <row r="144" spans="1:12" ht="15.75" x14ac:dyDescent="0.25">
      <c r="A144" s="16"/>
      <c r="B144" s="65"/>
      <c r="C144" s="65"/>
      <c r="D144" s="65"/>
      <c r="E144" s="65"/>
      <c r="F144" s="65"/>
      <c r="G144" s="65"/>
      <c r="H144" s="48" t="s">
        <v>153</v>
      </c>
      <c r="I144" s="44">
        <v>0</v>
      </c>
      <c r="J144" s="44">
        <v>0</v>
      </c>
      <c r="K144" s="44">
        <v>0</v>
      </c>
      <c r="L144" s="44">
        <v>0</v>
      </c>
    </row>
    <row r="145" spans="1:12" ht="15.75" x14ac:dyDescent="0.25">
      <c r="A145" s="16"/>
      <c r="B145" s="65"/>
      <c r="C145" s="65"/>
      <c r="D145" s="65"/>
      <c r="E145" s="65"/>
      <c r="F145" s="65"/>
      <c r="G145" s="65"/>
      <c r="H145" s="32" t="s">
        <v>91</v>
      </c>
      <c r="I145" s="44">
        <v>0</v>
      </c>
      <c r="J145" s="44">
        <v>0</v>
      </c>
      <c r="K145" s="44">
        <v>0</v>
      </c>
      <c r="L145" s="44">
        <v>0</v>
      </c>
    </row>
    <row r="146" spans="1:12" ht="15.75" x14ac:dyDescent="0.25">
      <c r="A146" s="16"/>
      <c r="B146" s="65"/>
      <c r="C146" s="65"/>
      <c r="D146" s="65"/>
      <c r="E146" s="65"/>
      <c r="F146" s="65"/>
      <c r="G146" s="65"/>
      <c r="H146" s="32" t="s">
        <v>151</v>
      </c>
      <c r="I146" s="44">
        <v>0</v>
      </c>
      <c r="J146" s="44">
        <v>0</v>
      </c>
      <c r="K146" s="44">
        <v>0</v>
      </c>
      <c r="L146" s="44">
        <v>1</v>
      </c>
    </row>
    <row r="147" spans="1:12" ht="16.5" thickBot="1" x14ac:dyDescent="0.3">
      <c r="A147" s="16"/>
      <c r="B147" s="65"/>
      <c r="C147" s="65"/>
      <c r="D147" s="65"/>
      <c r="E147" s="65"/>
      <c r="F147" s="65"/>
      <c r="G147" s="65"/>
      <c r="H147" s="32" t="s">
        <v>150</v>
      </c>
      <c r="I147" s="44">
        <v>3</v>
      </c>
      <c r="J147" s="44">
        <v>9</v>
      </c>
      <c r="K147" s="44">
        <v>4</v>
      </c>
      <c r="L147" s="44">
        <v>16</v>
      </c>
    </row>
    <row r="148" spans="1:12" ht="16.5" thickBot="1" x14ac:dyDescent="0.3">
      <c r="A148" s="16"/>
      <c r="B148" s="65"/>
      <c r="C148" s="65"/>
      <c r="D148" s="65"/>
      <c r="E148" s="65"/>
      <c r="F148" s="65"/>
      <c r="G148" s="65"/>
      <c r="H148" s="39" t="s">
        <v>88</v>
      </c>
      <c r="I148" s="40">
        <f>SUM(I141:I147)</f>
        <v>3111</v>
      </c>
      <c r="J148" s="40">
        <f>SUM(J141:J147)</f>
        <v>2992</v>
      </c>
      <c r="K148" s="51">
        <f>SUM(K141:K147)</f>
        <v>4249</v>
      </c>
      <c r="L148" s="51">
        <f>SUM(L141:L147)</f>
        <v>4006</v>
      </c>
    </row>
    <row r="149" spans="1:12" ht="15.75" x14ac:dyDescent="0.25">
      <c r="A149" s="16"/>
      <c r="B149" s="65"/>
      <c r="C149" s="65"/>
      <c r="D149" s="65"/>
      <c r="E149" s="65"/>
      <c r="F149" s="65"/>
      <c r="G149" s="65"/>
      <c r="H149" s="16"/>
      <c r="I149" s="66"/>
      <c r="J149" s="66"/>
      <c r="K149" s="29"/>
      <c r="L149" s="66"/>
    </row>
    <row r="150" spans="1:12" ht="15.75" x14ac:dyDescent="0.25">
      <c r="A150" s="16"/>
      <c r="B150" s="65"/>
      <c r="C150" s="65"/>
      <c r="D150" s="65"/>
      <c r="E150" s="65"/>
      <c r="F150" s="65"/>
      <c r="G150" s="65"/>
      <c r="H150" s="16"/>
      <c r="I150" s="66"/>
      <c r="J150" s="66"/>
      <c r="K150" s="66"/>
      <c r="L150" s="66"/>
    </row>
    <row r="151" spans="1:12" ht="15.75" x14ac:dyDescent="0.25">
      <c r="A151" s="16"/>
      <c r="B151" s="65"/>
      <c r="C151" s="65"/>
      <c r="D151" s="65"/>
      <c r="E151" s="65"/>
      <c r="F151" s="65"/>
      <c r="G151" s="65"/>
      <c r="H151" s="16"/>
      <c r="I151" s="66"/>
      <c r="J151" s="66"/>
      <c r="K151" s="66"/>
      <c r="L151" s="66"/>
    </row>
    <row r="152" spans="1:12" ht="15.75" x14ac:dyDescent="0.25">
      <c r="A152" s="16"/>
      <c r="B152" s="65"/>
      <c r="C152" s="65"/>
      <c r="D152" s="65"/>
      <c r="E152" s="65"/>
      <c r="F152" s="65"/>
      <c r="G152" s="65"/>
      <c r="H152" s="29" t="s">
        <v>211</v>
      </c>
      <c r="L152" s="52" t="s">
        <v>212</v>
      </c>
    </row>
    <row r="153" spans="1:12" ht="16.5" thickBot="1" x14ac:dyDescent="0.3">
      <c r="A153" s="16"/>
      <c r="B153" s="65"/>
      <c r="C153" s="65"/>
      <c r="D153" s="65"/>
      <c r="E153" s="65"/>
      <c r="F153" s="65"/>
      <c r="G153" s="65"/>
      <c r="H153" s="29" t="s">
        <v>79</v>
      </c>
      <c r="I153" s="52" t="s">
        <v>54</v>
      </c>
      <c r="L153" s="52" t="s">
        <v>55</v>
      </c>
    </row>
    <row r="154" spans="1:12" ht="15.75" x14ac:dyDescent="0.25">
      <c r="A154" s="16"/>
      <c r="B154" s="65"/>
      <c r="C154" s="65"/>
      <c r="D154" s="65"/>
      <c r="E154" s="65"/>
      <c r="F154" s="65"/>
      <c r="G154" s="65"/>
      <c r="H154" s="109" t="s">
        <v>80</v>
      </c>
      <c r="I154" s="113">
        <v>2020</v>
      </c>
      <c r="J154" s="114"/>
      <c r="K154" s="113">
        <v>2021</v>
      </c>
      <c r="L154" s="115"/>
    </row>
    <row r="155" spans="1:12" ht="16.5" thickBot="1" x14ac:dyDescent="0.3">
      <c r="A155" s="16"/>
      <c r="B155" s="65"/>
      <c r="C155" s="65"/>
      <c r="D155" s="65"/>
      <c r="E155" s="65"/>
      <c r="F155" s="65"/>
      <c r="G155" s="65"/>
      <c r="H155" s="110"/>
      <c r="I155" s="18" t="s">
        <v>5</v>
      </c>
      <c r="J155" s="18" t="s">
        <v>6</v>
      </c>
      <c r="K155" s="18" t="s">
        <v>5</v>
      </c>
      <c r="L155" s="50" t="s">
        <v>6</v>
      </c>
    </row>
    <row r="156" spans="1:12" ht="15.75" x14ac:dyDescent="0.25">
      <c r="A156" s="16"/>
      <c r="B156" s="65"/>
      <c r="C156" s="65"/>
      <c r="D156" s="65"/>
      <c r="E156" s="65"/>
      <c r="F156" s="65"/>
      <c r="G156" s="65"/>
      <c r="H156" s="32" t="s">
        <v>152</v>
      </c>
      <c r="I156" s="44">
        <v>482</v>
      </c>
      <c r="J156" s="44">
        <v>869</v>
      </c>
      <c r="K156" s="44">
        <v>596</v>
      </c>
      <c r="L156" s="44">
        <v>987</v>
      </c>
    </row>
    <row r="157" spans="1:12" ht="15.75" x14ac:dyDescent="0.25">
      <c r="A157" s="16"/>
      <c r="B157" s="65"/>
      <c r="C157" s="65"/>
      <c r="D157" s="65"/>
      <c r="E157" s="65"/>
      <c r="F157" s="65"/>
      <c r="G157" s="65"/>
      <c r="H157" s="32" t="s">
        <v>154</v>
      </c>
      <c r="I157" s="44">
        <v>1</v>
      </c>
      <c r="J157" s="44">
        <v>9</v>
      </c>
      <c r="K157" s="44">
        <v>2</v>
      </c>
      <c r="L157" s="44">
        <v>14</v>
      </c>
    </row>
    <row r="158" spans="1:12" ht="15.75" x14ac:dyDescent="0.25">
      <c r="A158" s="16"/>
      <c r="B158" s="65"/>
      <c r="C158" s="65"/>
      <c r="D158" s="65"/>
      <c r="E158" s="65"/>
      <c r="F158" s="65"/>
      <c r="G158" s="65"/>
      <c r="H158" s="85" t="s">
        <v>94</v>
      </c>
      <c r="I158" s="44">
        <v>1300</v>
      </c>
      <c r="J158" s="44">
        <v>423</v>
      </c>
      <c r="K158" s="44">
        <v>1</v>
      </c>
      <c r="L158" s="44">
        <v>10</v>
      </c>
    </row>
    <row r="159" spans="1:12" ht="15.75" x14ac:dyDescent="0.25">
      <c r="A159" s="16"/>
      <c r="B159" s="65"/>
      <c r="C159" s="65"/>
      <c r="D159" s="65"/>
      <c r="E159" s="65"/>
      <c r="F159" s="65"/>
      <c r="G159" s="65"/>
      <c r="H159" s="48" t="s">
        <v>153</v>
      </c>
      <c r="I159" s="44">
        <v>0</v>
      </c>
      <c r="J159" s="44">
        <v>0</v>
      </c>
      <c r="K159" s="44">
        <v>0</v>
      </c>
      <c r="L159" s="44">
        <v>0</v>
      </c>
    </row>
    <row r="160" spans="1:12" ht="15.75" x14ac:dyDescent="0.25">
      <c r="A160" s="16"/>
      <c r="B160" s="65"/>
      <c r="C160" s="65"/>
      <c r="D160" s="65"/>
      <c r="E160" s="65"/>
      <c r="F160" s="65"/>
      <c r="G160" s="65"/>
      <c r="H160" s="32" t="s">
        <v>91</v>
      </c>
      <c r="I160" s="44">
        <v>0</v>
      </c>
      <c r="J160" s="44">
        <v>0</v>
      </c>
      <c r="K160" s="44">
        <v>0</v>
      </c>
      <c r="L160" s="44">
        <v>0</v>
      </c>
    </row>
    <row r="161" spans="1:12" ht="15.75" x14ac:dyDescent="0.25">
      <c r="A161" s="16"/>
      <c r="B161" s="65"/>
      <c r="C161" s="65"/>
      <c r="D161" s="65"/>
      <c r="E161" s="65"/>
      <c r="F161" s="65"/>
      <c r="G161" s="65"/>
      <c r="H161" s="32" t="s">
        <v>144</v>
      </c>
      <c r="I161" s="44">
        <v>2</v>
      </c>
      <c r="J161" s="44">
        <v>25</v>
      </c>
      <c r="K161" s="44">
        <v>3</v>
      </c>
      <c r="L161" s="44">
        <v>41</v>
      </c>
    </row>
    <row r="162" spans="1:12" ht="16.5" thickBot="1" x14ac:dyDescent="0.3">
      <c r="A162" s="16"/>
      <c r="B162" s="65"/>
      <c r="C162" s="65"/>
      <c r="D162" s="65"/>
      <c r="E162" s="65"/>
      <c r="F162" s="65"/>
      <c r="G162" s="65"/>
      <c r="H162" s="32" t="s">
        <v>150</v>
      </c>
      <c r="I162" s="44">
        <v>25</v>
      </c>
      <c r="J162" s="44">
        <v>225</v>
      </c>
      <c r="K162" s="44">
        <v>47</v>
      </c>
      <c r="L162" s="44">
        <v>354</v>
      </c>
    </row>
    <row r="163" spans="1:12" ht="16.5" thickBot="1" x14ac:dyDescent="0.3">
      <c r="A163" s="16"/>
      <c r="B163" s="65"/>
      <c r="C163" s="65"/>
      <c r="D163" s="65"/>
      <c r="E163" s="65"/>
      <c r="F163" s="65"/>
      <c r="G163" s="65"/>
      <c r="H163" s="39" t="s">
        <v>88</v>
      </c>
      <c r="I163" s="40">
        <f>SUM(I156:I162)</f>
        <v>1810</v>
      </c>
      <c r="J163" s="40">
        <f>SUM(J156:J162)</f>
        <v>1551</v>
      </c>
      <c r="K163" s="51">
        <f>SUM(K156:K162)</f>
        <v>649</v>
      </c>
      <c r="L163" s="51">
        <f>SUM(L156:L162)</f>
        <v>1406</v>
      </c>
    </row>
    <row r="164" spans="1:12" ht="15.75" x14ac:dyDescent="0.25">
      <c r="A164" s="16"/>
      <c r="B164" s="65"/>
      <c r="C164" s="65"/>
      <c r="D164" s="65"/>
      <c r="E164" s="65"/>
      <c r="F164" s="65"/>
      <c r="G164" s="65"/>
      <c r="H164" s="16"/>
      <c r="I164" s="53"/>
      <c r="J164" s="53"/>
      <c r="K164" s="29"/>
      <c r="L164" s="53"/>
    </row>
    <row r="165" spans="1:12" ht="15.75" x14ac:dyDescent="0.25">
      <c r="A165" s="16"/>
      <c r="B165" s="65"/>
      <c r="C165" s="65"/>
      <c r="D165" s="65"/>
      <c r="E165" s="65"/>
      <c r="F165" s="65"/>
      <c r="G165" s="65"/>
      <c r="H165" s="16"/>
      <c r="I165" s="53"/>
      <c r="J165" s="53"/>
      <c r="K165" s="53"/>
      <c r="L165" s="53"/>
    </row>
    <row r="166" spans="1:12" x14ac:dyDescent="0.25">
      <c r="C166" s="67"/>
    </row>
    <row r="167" spans="1:12" x14ac:dyDescent="0.25">
      <c r="A167" s="29" t="s">
        <v>109</v>
      </c>
      <c r="G167" s="29" t="s">
        <v>110</v>
      </c>
      <c r="H167" s="29" t="s">
        <v>213</v>
      </c>
      <c r="L167" s="52" t="s">
        <v>214</v>
      </c>
    </row>
    <row r="168" spans="1:12" ht="15.75" thickBot="1" x14ac:dyDescent="0.3">
      <c r="A168" s="29" t="s">
        <v>79</v>
      </c>
      <c r="D168" s="29" t="s">
        <v>54</v>
      </c>
      <c r="G168" s="29" t="s">
        <v>55</v>
      </c>
      <c r="H168" s="29" t="s">
        <v>79</v>
      </c>
      <c r="I168" s="52" t="s">
        <v>54</v>
      </c>
      <c r="L168" s="52" t="s">
        <v>55</v>
      </c>
    </row>
    <row r="169" spans="1:12" ht="16.5" thickBot="1" x14ac:dyDescent="0.3">
      <c r="A169" s="116" t="s">
        <v>80</v>
      </c>
      <c r="B169" s="118">
        <v>2014</v>
      </c>
      <c r="C169" s="119"/>
      <c r="D169" s="120">
        <v>2015</v>
      </c>
      <c r="E169" s="119"/>
      <c r="F169" s="120">
        <v>2016</v>
      </c>
      <c r="G169" s="119"/>
      <c r="H169" s="109" t="s">
        <v>80</v>
      </c>
      <c r="I169" s="113">
        <v>2020</v>
      </c>
      <c r="J169" s="114"/>
      <c r="K169" s="113">
        <v>2021</v>
      </c>
      <c r="L169" s="115"/>
    </row>
    <row r="170" spans="1:12" ht="16.5" thickBot="1" x14ac:dyDescent="0.3">
      <c r="A170" s="117"/>
      <c r="B170" s="5" t="s">
        <v>5</v>
      </c>
      <c r="C170" s="2" t="s">
        <v>6</v>
      </c>
      <c r="D170" s="1" t="s">
        <v>5</v>
      </c>
      <c r="E170" s="2" t="s">
        <v>6</v>
      </c>
      <c r="F170" s="1" t="s">
        <v>5</v>
      </c>
      <c r="G170" s="2" t="s">
        <v>6</v>
      </c>
      <c r="H170" s="110"/>
      <c r="I170" s="18" t="s">
        <v>5</v>
      </c>
      <c r="J170" s="18" t="s">
        <v>6</v>
      </c>
      <c r="K170" s="18" t="s">
        <v>5</v>
      </c>
      <c r="L170" s="50" t="s">
        <v>6</v>
      </c>
    </row>
    <row r="171" spans="1:12" x14ac:dyDescent="0.25">
      <c r="A171" s="6" t="s">
        <v>91</v>
      </c>
      <c r="B171" s="59">
        <v>11</v>
      </c>
      <c r="C171" s="60">
        <v>44</v>
      </c>
      <c r="D171" s="60">
        <v>33</v>
      </c>
      <c r="E171" s="60">
        <v>132</v>
      </c>
      <c r="F171" s="60">
        <v>1811.75</v>
      </c>
      <c r="G171" s="61">
        <v>7247</v>
      </c>
      <c r="H171" s="32" t="s">
        <v>152</v>
      </c>
      <c r="I171" s="44">
        <v>26103</v>
      </c>
      <c r="J171" s="44">
        <v>39513</v>
      </c>
      <c r="K171" s="44">
        <v>12120.358894541037</v>
      </c>
      <c r="L171" s="44">
        <v>18347</v>
      </c>
    </row>
    <row r="172" spans="1:12" x14ac:dyDescent="0.25">
      <c r="A172" s="7" t="s">
        <v>92</v>
      </c>
      <c r="B172" s="59">
        <v>38685.999999999993</v>
      </c>
      <c r="C172" s="60">
        <v>65559</v>
      </c>
      <c r="D172" s="60">
        <v>92120</v>
      </c>
      <c r="E172" s="60">
        <v>84620</v>
      </c>
      <c r="F172" s="60">
        <v>54591</v>
      </c>
      <c r="G172" s="61">
        <v>147520</v>
      </c>
      <c r="H172" s="32" t="s">
        <v>154</v>
      </c>
      <c r="I172" s="44">
        <v>90</v>
      </c>
      <c r="J172" s="44">
        <v>364</v>
      </c>
      <c r="K172" s="44">
        <v>42</v>
      </c>
      <c r="L172" s="44">
        <v>407</v>
      </c>
    </row>
    <row r="173" spans="1:12" x14ac:dyDescent="0.25">
      <c r="A173" s="7"/>
      <c r="B173" s="59"/>
      <c r="C173" s="60"/>
      <c r="D173" s="60"/>
      <c r="E173" s="60"/>
      <c r="F173" s="60"/>
      <c r="G173" s="61"/>
      <c r="H173" s="85" t="s">
        <v>94</v>
      </c>
      <c r="I173" s="44">
        <v>34</v>
      </c>
      <c r="J173" s="44">
        <v>280</v>
      </c>
      <c r="K173" s="44">
        <v>18</v>
      </c>
      <c r="L173" s="44">
        <v>311</v>
      </c>
    </row>
    <row r="174" spans="1:12" x14ac:dyDescent="0.25">
      <c r="A174" s="7" t="s">
        <v>93</v>
      </c>
      <c r="B174" s="59">
        <v>909</v>
      </c>
      <c r="C174" s="60">
        <v>856</v>
      </c>
      <c r="D174" s="60">
        <v>109</v>
      </c>
      <c r="E174" s="60">
        <v>878</v>
      </c>
      <c r="F174" s="60">
        <v>300</v>
      </c>
      <c r="G174" s="61">
        <v>1758</v>
      </c>
      <c r="H174" s="48" t="s">
        <v>153</v>
      </c>
      <c r="I174" s="44" t="s">
        <v>235</v>
      </c>
      <c r="J174" s="44">
        <v>4</v>
      </c>
      <c r="K174" s="44">
        <v>1</v>
      </c>
      <c r="L174" s="44">
        <v>39</v>
      </c>
    </row>
    <row r="175" spans="1:12" x14ac:dyDescent="0.25">
      <c r="A175" s="7" t="s">
        <v>94</v>
      </c>
      <c r="B175" s="59">
        <v>0</v>
      </c>
      <c r="C175" s="60">
        <v>0</v>
      </c>
      <c r="D175" s="60">
        <v>18</v>
      </c>
      <c r="E175" s="60">
        <v>257</v>
      </c>
      <c r="F175" s="60">
        <v>106</v>
      </c>
      <c r="G175" s="61">
        <v>543</v>
      </c>
      <c r="H175" s="32" t="s">
        <v>91</v>
      </c>
      <c r="I175" s="44">
        <v>864.34041095890427</v>
      </c>
      <c r="J175" s="44">
        <v>6607</v>
      </c>
      <c r="K175" s="44">
        <v>241.49726027397264</v>
      </c>
      <c r="L175" s="44">
        <v>1846</v>
      </c>
    </row>
    <row r="176" spans="1:12" x14ac:dyDescent="0.25">
      <c r="A176" s="7" t="s">
        <v>95</v>
      </c>
      <c r="B176" s="59">
        <v>0</v>
      </c>
      <c r="C176" s="60">
        <v>0</v>
      </c>
      <c r="D176" s="60">
        <v>158</v>
      </c>
      <c r="E176" s="60">
        <v>1404</v>
      </c>
      <c r="F176" s="60">
        <v>211</v>
      </c>
      <c r="G176" s="61">
        <v>1492</v>
      </c>
      <c r="H176" s="32" t="s">
        <v>151</v>
      </c>
      <c r="I176" s="44">
        <v>97</v>
      </c>
      <c r="J176" s="44">
        <v>939</v>
      </c>
      <c r="K176" s="44">
        <v>204</v>
      </c>
      <c r="L176" s="44">
        <v>1906</v>
      </c>
    </row>
    <row r="177" spans="1:12" ht="15.75" thickBot="1" x14ac:dyDescent="0.3">
      <c r="A177" s="8" t="s">
        <v>96</v>
      </c>
      <c r="B177" s="59">
        <v>0</v>
      </c>
      <c r="C177" s="60">
        <v>0</v>
      </c>
      <c r="D177" s="60">
        <v>69</v>
      </c>
      <c r="E177" s="60">
        <v>200</v>
      </c>
      <c r="F177" s="60">
        <v>18</v>
      </c>
      <c r="G177" s="61">
        <v>94</v>
      </c>
      <c r="H177" s="32" t="s">
        <v>150</v>
      </c>
      <c r="I177" s="44">
        <v>1461</v>
      </c>
      <c r="J177" s="44">
        <v>3913</v>
      </c>
      <c r="K177" s="44">
        <v>1534.5540506005625</v>
      </c>
      <c r="L177" s="44">
        <v>4110</v>
      </c>
    </row>
    <row r="178" spans="1:12" ht="15.75" thickBot="1" x14ac:dyDescent="0.3">
      <c r="H178" s="39" t="s">
        <v>88</v>
      </c>
      <c r="I178" s="51">
        <f>SUM(I171:I177)</f>
        <v>28649.340410958903</v>
      </c>
      <c r="J178" s="40">
        <f>SUM(J171:J177)</f>
        <v>51620</v>
      </c>
      <c r="K178" s="51">
        <f>SUM(K171:K177)</f>
        <v>14161.410205415572</v>
      </c>
      <c r="L178" s="51">
        <f>SUM(L171:L177)</f>
        <v>26966</v>
      </c>
    </row>
    <row r="179" spans="1:12" ht="15.75" x14ac:dyDescent="0.25">
      <c r="H179" s="16"/>
      <c r="I179" s="53"/>
      <c r="J179" s="53"/>
      <c r="L179" s="53"/>
    </row>
    <row r="180" spans="1:12" ht="15.75" x14ac:dyDescent="0.25">
      <c r="H180" s="16"/>
      <c r="I180" s="53"/>
      <c r="J180" s="53"/>
      <c r="K180" s="53"/>
      <c r="L180" s="53"/>
    </row>
    <row r="181" spans="1:12" ht="15.75" x14ac:dyDescent="0.25">
      <c r="H181" s="16"/>
      <c r="I181" s="53"/>
      <c r="J181" s="53"/>
      <c r="K181" s="53"/>
      <c r="L181" s="53"/>
    </row>
    <row r="182" spans="1:12" x14ac:dyDescent="0.25">
      <c r="H182" s="29" t="s">
        <v>215</v>
      </c>
      <c r="L182" s="52" t="s">
        <v>216</v>
      </c>
    </row>
    <row r="183" spans="1:12" ht="15.75" thickBot="1" x14ac:dyDescent="0.3">
      <c r="H183" s="29" t="s">
        <v>79</v>
      </c>
      <c r="I183" s="52" t="s">
        <v>54</v>
      </c>
      <c r="L183" s="52" t="s">
        <v>55</v>
      </c>
    </row>
    <row r="184" spans="1:12" ht="15.75" x14ac:dyDescent="0.25">
      <c r="H184" s="109" t="s">
        <v>80</v>
      </c>
      <c r="I184" s="113">
        <v>2020</v>
      </c>
      <c r="J184" s="114"/>
      <c r="K184" s="113">
        <v>2021</v>
      </c>
      <c r="L184" s="115"/>
    </row>
    <row r="185" spans="1:12" ht="16.5" thickBot="1" x14ac:dyDescent="0.3">
      <c r="H185" s="110"/>
      <c r="I185" s="18" t="s">
        <v>5</v>
      </c>
      <c r="J185" s="18" t="s">
        <v>6</v>
      </c>
      <c r="K185" s="18" t="s">
        <v>5</v>
      </c>
      <c r="L185" s="50" t="s">
        <v>6</v>
      </c>
    </row>
    <row r="186" spans="1:12" x14ac:dyDescent="0.25">
      <c r="H186" s="32" t="s">
        <v>152</v>
      </c>
      <c r="I186" s="44">
        <v>23591.729058823526</v>
      </c>
      <c r="J186" s="44">
        <v>18016.14</v>
      </c>
      <c r="K186" s="44">
        <v>46937</v>
      </c>
      <c r="L186" s="44">
        <v>40569</v>
      </c>
    </row>
    <row r="187" spans="1:12" x14ac:dyDescent="0.25">
      <c r="H187" s="32" t="s">
        <v>154</v>
      </c>
      <c r="I187" s="44">
        <v>485</v>
      </c>
      <c r="J187" s="44">
        <v>2122</v>
      </c>
      <c r="K187" s="44">
        <v>855</v>
      </c>
      <c r="L187" s="44">
        <v>2443</v>
      </c>
    </row>
    <row r="188" spans="1:12" x14ac:dyDescent="0.25">
      <c r="H188" s="85" t="s">
        <v>94</v>
      </c>
      <c r="I188" s="44">
        <v>3559.9180000000001</v>
      </c>
      <c r="J188" s="44">
        <v>13729.22</v>
      </c>
      <c r="K188" s="44">
        <v>151</v>
      </c>
      <c r="L188" s="44">
        <v>658</v>
      </c>
    </row>
    <row r="189" spans="1:12" x14ac:dyDescent="0.25">
      <c r="H189" s="48" t="s">
        <v>153</v>
      </c>
      <c r="I189" s="44" t="s">
        <v>235</v>
      </c>
      <c r="J189" s="44">
        <v>2</v>
      </c>
      <c r="K189" s="44">
        <v>0</v>
      </c>
      <c r="L189" s="44">
        <v>0</v>
      </c>
    </row>
    <row r="190" spans="1:12" x14ac:dyDescent="0.25">
      <c r="H190" s="32" t="s">
        <v>91</v>
      </c>
      <c r="I190" s="44">
        <v>208.35294117647055</v>
      </c>
      <c r="J190" s="44">
        <v>1771</v>
      </c>
      <c r="K190" s="44">
        <v>195</v>
      </c>
      <c r="L190" s="44">
        <v>2816</v>
      </c>
    </row>
    <row r="191" spans="1:12" x14ac:dyDescent="0.25">
      <c r="H191" s="32" t="s">
        <v>151</v>
      </c>
      <c r="I191" s="44">
        <v>3584</v>
      </c>
      <c r="J191" s="44">
        <v>17463</v>
      </c>
      <c r="K191" s="44">
        <v>4007.3975834621765</v>
      </c>
      <c r="L191" s="44">
        <v>19526</v>
      </c>
    </row>
    <row r="192" spans="1:12" ht="15.75" thickBot="1" x14ac:dyDescent="0.3">
      <c r="H192" s="32" t="s">
        <v>150</v>
      </c>
      <c r="I192" s="44">
        <v>1034</v>
      </c>
      <c r="J192" s="44">
        <v>3624</v>
      </c>
      <c r="K192" s="44">
        <v>1678</v>
      </c>
      <c r="L192" s="44">
        <v>4328</v>
      </c>
    </row>
    <row r="193" spans="8:12" ht="15.75" thickBot="1" x14ac:dyDescent="0.3">
      <c r="H193" s="39" t="s">
        <v>88</v>
      </c>
      <c r="I193" s="40">
        <f>SUM(I186:I192)</f>
        <v>32463</v>
      </c>
      <c r="J193" s="40">
        <f>SUM(J186:J192)</f>
        <v>56727.360000000001</v>
      </c>
      <c r="K193" s="51">
        <f>SUM(K186:K192)</f>
        <v>53823.397583462174</v>
      </c>
      <c r="L193" s="51">
        <f>SUM(L186:L192)</f>
        <v>70340</v>
      </c>
    </row>
    <row r="194" spans="8:12" ht="15.75" x14ac:dyDescent="0.25">
      <c r="H194" s="16"/>
      <c r="I194" s="68"/>
      <c r="J194" s="68"/>
      <c r="L194" s="68"/>
    </row>
    <row r="195" spans="8:12" ht="15.75" x14ac:dyDescent="0.25">
      <c r="H195" s="16"/>
      <c r="I195" s="68"/>
      <c r="J195" s="68"/>
      <c r="K195" s="68"/>
      <c r="L195" s="68"/>
    </row>
    <row r="196" spans="8:12" ht="15.75" x14ac:dyDescent="0.25">
      <c r="H196" s="16"/>
      <c r="I196" s="68"/>
      <c r="J196" s="68"/>
      <c r="K196" s="68"/>
      <c r="L196" s="68"/>
    </row>
    <row r="197" spans="8:12" x14ac:dyDescent="0.25">
      <c r="H197" s="29" t="s">
        <v>217</v>
      </c>
      <c r="L197" s="52" t="s">
        <v>218</v>
      </c>
    </row>
    <row r="198" spans="8:12" ht="15.75" thickBot="1" x14ac:dyDescent="0.3">
      <c r="H198" s="29" t="s">
        <v>79</v>
      </c>
      <c r="I198" s="52" t="s">
        <v>54</v>
      </c>
      <c r="L198" s="52" t="s">
        <v>55</v>
      </c>
    </row>
    <row r="199" spans="8:12" ht="15.75" x14ac:dyDescent="0.25">
      <c r="H199" s="109" t="s">
        <v>80</v>
      </c>
      <c r="I199" s="113">
        <v>2020</v>
      </c>
      <c r="J199" s="114"/>
      <c r="K199" s="113">
        <v>2021</v>
      </c>
      <c r="L199" s="115"/>
    </row>
    <row r="200" spans="8:12" ht="16.5" thickBot="1" x14ac:dyDescent="0.3">
      <c r="H200" s="110"/>
      <c r="I200" s="18" t="s">
        <v>5</v>
      </c>
      <c r="J200" s="18" t="s">
        <v>6</v>
      </c>
      <c r="K200" s="18" t="s">
        <v>5</v>
      </c>
      <c r="L200" s="50" t="s">
        <v>6</v>
      </c>
    </row>
    <row r="201" spans="8:12" x14ac:dyDescent="0.25">
      <c r="H201" s="32" t="s">
        <v>152</v>
      </c>
      <c r="I201" s="44">
        <v>2540</v>
      </c>
      <c r="J201" s="44">
        <v>7791</v>
      </c>
      <c r="K201" s="44">
        <v>3368</v>
      </c>
      <c r="L201" s="44">
        <v>10055</v>
      </c>
    </row>
    <row r="202" spans="8:12" x14ac:dyDescent="0.25">
      <c r="H202" s="32" t="s">
        <v>154</v>
      </c>
      <c r="I202" s="44">
        <v>116</v>
      </c>
      <c r="J202" s="44">
        <v>834</v>
      </c>
      <c r="K202" s="44">
        <v>89</v>
      </c>
      <c r="L202" s="44">
        <v>852</v>
      </c>
    </row>
    <row r="203" spans="8:12" x14ac:dyDescent="0.25">
      <c r="H203" s="48" t="s">
        <v>153</v>
      </c>
      <c r="I203" s="44">
        <v>0</v>
      </c>
      <c r="J203" s="44">
        <v>0</v>
      </c>
      <c r="K203" s="44">
        <v>25.077777777777776</v>
      </c>
      <c r="L203" s="44">
        <v>61</v>
      </c>
    </row>
    <row r="204" spans="8:12" x14ac:dyDescent="0.25">
      <c r="H204" s="85" t="s">
        <v>94</v>
      </c>
      <c r="I204" s="44">
        <v>37</v>
      </c>
      <c r="J204" s="44">
        <v>90</v>
      </c>
      <c r="K204" s="44">
        <v>0</v>
      </c>
      <c r="L204" s="44">
        <v>0</v>
      </c>
    </row>
    <row r="205" spans="8:12" x14ac:dyDescent="0.25">
      <c r="H205" s="32" t="s">
        <v>91</v>
      </c>
      <c r="I205" s="44">
        <v>2</v>
      </c>
      <c r="J205" s="44">
        <v>109</v>
      </c>
      <c r="K205" s="44">
        <v>3.9082568807339446</v>
      </c>
      <c r="L205" s="44">
        <v>213</v>
      </c>
    </row>
    <row r="206" spans="8:12" x14ac:dyDescent="0.25">
      <c r="H206" s="32" t="s">
        <v>151</v>
      </c>
      <c r="I206" s="44">
        <v>108</v>
      </c>
      <c r="J206" s="44">
        <v>707</v>
      </c>
      <c r="K206" s="44">
        <v>172</v>
      </c>
      <c r="L206" s="44">
        <v>1103</v>
      </c>
    </row>
    <row r="207" spans="8:12" ht="15.75" thickBot="1" x14ac:dyDescent="0.3">
      <c r="H207" s="32" t="s">
        <v>150</v>
      </c>
      <c r="I207" s="44">
        <v>1715</v>
      </c>
      <c r="J207" s="44">
        <v>5323</v>
      </c>
      <c r="K207" s="44">
        <v>3298</v>
      </c>
      <c r="L207" s="44">
        <v>11143</v>
      </c>
    </row>
    <row r="208" spans="8:12" ht="15.75" thickBot="1" x14ac:dyDescent="0.3">
      <c r="H208" s="39" t="s">
        <v>88</v>
      </c>
      <c r="I208" s="40">
        <f>SUM(I201:I207)</f>
        <v>4518</v>
      </c>
      <c r="J208" s="40">
        <f>SUM(J201:J207)</f>
        <v>14854</v>
      </c>
      <c r="K208" s="51">
        <f>SUM(K201:K207)</f>
        <v>6955.9860346585119</v>
      </c>
      <c r="L208" s="51">
        <f>SUM(L201:L207)</f>
        <v>23427</v>
      </c>
    </row>
    <row r="209" spans="8:15" ht="15.75" x14ac:dyDescent="0.25">
      <c r="H209" s="16"/>
      <c r="I209" s="68"/>
      <c r="J209" s="68"/>
      <c r="L209" s="68"/>
    </row>
    <row r="210" spans="8:15" ht="15.75" x14ac:dyDescent="0.25">
      <c r="H210" s="16"/>
      <c r="I210" s="68"/>
      <c r="J210" s="68"/>
      <c r="K210" s="68"/>
      <c r="L210" s="68"/>
    </row>
    <row r="211" spans="8:15" ht="15.75" x14ac:dyDescent="0.25">
      <c r="H211" s="16"/>
      <c r="I211" s="68"/>
      <c r="J211" s="68"/>
      <c r="K211" s="68"/>
      <c r="L211" s="68"/>
    </row>
    <row r="212" spans="8:15" x14ac:dyDescent="0.25">
      <c r="H212" s="29" t="s">
        <v>219</v>
      </c>
      <c r="L212" s="52" t="s">
        <v>220</v>
      </c>
    </row>
    <row r="213" spans="8:15" ht="15.75" thickBot="1" x14ac:dyDescent="0.3">
      <c r="H213" s="29" t="s">
        <v>79</v>
      </c>
      <c r="I213" s="52" t="s">
        <v>54</v>
      </c>
      <c r="L213" s="52" t="s">
        <v>55</v>
      </c>
    </row>
    <row r="214" spans="8:15" ht="15.75" x14ac:dyDescent="0.25">
      <c r="H214" s="109" t="s">
        <v>80</v>
      </c>
      <c r="I214" s="113">
        <v>2020</v>
      </c>
      <c r="J214" s="114"/>
      <c r="K214" s="113">
        <v>2021</v>
      </c>
      <c r="L214" s="115"/>
    </row>
    <row r="215" spans="8:15" ht="16.5" thickBot="1" x14ac:dyDescent="0.3">
      <c r="H215" s="110"/>
      <c r="I215" s="18" t="s">
        <v>5</v>
      </c>
      <c r="J215" s="18" t="s">
        <v>6</v>
      </c>
      <c r="K215" s="18" t="s">
        <v>5</v>
      </c>
      <c r="L215" s="50" t="s">
        <v>6</v>
      </c>
    </row>
    <row r="216" spans="8:15" x14ac:dyDescent="0.25">
      <c r="H216" s="32" t="s">
        <v>152</v>
      </c>
      <c r="I216" s="44">
        <v>5102</v>
      </c>
      <c r="J216" s="44">
        <v>45092</v>
      </c>
      <c r="K216" s="44">
        <v>19060</v>
      </c>
      <c r="L216" s="44">
        <v>52320</v>
      </c>
    </row>
    <row r="217" spans="8:15" x14ac:dyDescent="0.25">
      <c r="H217" s="32" t="s">
        <v>154</v>
      </c>
      <c r="I217" s="44">
        <v>1730</v>
      </c>
      <c r="J217" s="44">
        <v>6010</v>
      </c>
      <c r="K217" s="44">
        <v>1249</v>
      </c>
      <c r="L217" s="44">
        <v>5928</v>
      </c>
    </row>
    <row r="218" spans="8:15" x14ac:dyDescent="0.25">
      <c r="H218" s="48" t="s">
        <v>153</v>
      </c>
      <c r="I218" s="44">
        <v>0</v>
      </c>
      <c r="J218" s="44">
        <v>0</v>
      </c>
      <c r="K218" s="44">
        <v>157</v>
      </c>
      <c r="L218" s="44">
        <v>518</v>
      </c>
    </row>
    <row r="219" spans="8:15" x14ac:dyDescent="0.25">
      <c r="H219" s="85" t="s">
        <v>94</v>
      </c>
      <c r="I219" s="44">
        <v>85</v>
      </c>
      <c r="J219" s="44">
        <v>314</v>
      </c>
      <c r="K219" s="44">
        <v>27</v>
      </c>
      <c r="L219" s="44">
        <v>19</v>
      </c>
    </row>
    <row r="220" spans="8:15" x14ac:dyDescent="0.25">
      <c r="H220" s="32" t="s">
        <v>91</v>
      </c>
      <c r="I220" s="44">
        <v>182</v>
      </c>
      <c r="J220" s="44">
        <v>1848</v>
      </c>
      <c r="K220" s="44">
        <v>61</v>
      </c>
      <c r="L220" s="44">
        <v>577</v>
      </c>
    </row>
    <row r="221" spans="8:15" x14ac:dyDescent="0.25">
      <c r="H221" s="32" t="s">
        <v>151</v>
      </c>
      <c r="I221" s="44">
        <v>5027.0869519905509</v>
      </c>
      <c r="J221" s="44">
        <v>26431</v>
      </c>
      <c r="K221" s="44">
        <v>5029</v>
      </c>
      <c r="L221" s="44">
        <v>26532</v>
      </c>
    </row>
    <row r="222" spans="8:15" ht="15.75" thickBot="1" x14ac:dyDescent="0.3">
      <c r="H222" s="32" t="s">
        <v>150</v>
      </c>
      <c r="I222" s="44">
        <v>2842</v>
      </c>
      <c r="J222" s="44">
        <v>6677</v>
      </c>
      <c r="K222" s="44">
        <v>2903</v>
      </c>
      <c r="L222" s="44">
        <v>9411</v>
      </c>
      <c r="N222" s="69"/>
      <c r="O222" s="69"/>
    </row>
    <row r="223" spans="8:15" ht="15.75" thickBot="1" x14ac:dyDescent="0.3">
      <c r="H223" s="39" t="s">
        <v>88</v>
      </c>
      <c r="I223" s="40">
        <f>SUM(I216:I222)</f>
        <v>14968.08695199055</v>
      </c>
      <c r="J223" s="40">
        <f>SUM(J216:J222)</f>
        <v>86372</v>
      </c>
      <c r="K223" s="51">
        <f>SUM(K216:K222)</f>
        <v>28486</v>
      </c>
      <c r="L223" s="51">
        <f>SUM(L216:L222)</f>
        <v>95305</v>
      </c>
      <c r="N223" s="69"/>
      <c r="O223" s="69"/>
    </row>
    <row r="224" spans="8:15" ht="15.75" x14ac:dyDescent="0.25">
      <c r="H224" s="16"/>
      <c r="I224" s="68"/>
      <c r="J224" s="68"/>
      <c r="K224" s="68"/>
      <c r="L224" s="68"/>
      <c r="N224" s="69"/>
      <c r="O224" s="69"/>
    </row>
    <row r="225" spans="1:15" ht="15.75" x14ac:dyDescent="0.25">
      <c r="H225" s="16"/>
      <c r="I225" s="68"/>
      <c r="J225" s="68"/>
      <c r="K225" s="68"/>
      <c r="L225" s="68"/>
      <c r="N225" s="69"/>
      <c r="O225" s="69"/>
    </row>
    <row r="227" spans="1:15" x14ac:dyDescent="0.25">
      <c r="A227" s="29" t="s">
        <v>113</v>
      </c>
      <c r="G227" s="29" t="s">
        <v>114</v>
      </c>
      <c r="H227" s="29" t="s">
        <v>221</v>
      </c>
      <c r="L227" s="52" t="s">
        <v>222</v>
      </c>
    </row>
    <row r="228" spans="1:15" ht="15.75" thickBot="1" x14ac:dyDescent="0.3">
      <c r="A228" s="29" t="s">
        <v>79</v>
      </c>
      <c r="D228" s="29" t="s">
        <v>54</v>
      </c>
      <c r="G228" s="29" t="s">
        <v>55</v>
      </c>
      <c r="H228" s="29" t="s">
        <v>79</v>
      </c>
      <c r="I228" s="52" t="s">
        <v>54</v>
      </c>
      <c r="L228" s="52" t="s">
        <v>55</v>
      </c>
    </row>
    <row r="229" spans="1:15" ht="16.5" thickBot="1" x14ac:dyDescent="0.3">
      <c r="A229" s="116" t="s">
        <v>80</v>
      </c>
      <c r="B229" s="118">
        <v>2014</v>
      </c>
      <c r="C229" s="119"/>
      <c r="D229" s="120">
        <v>2015</v>
      </c>
      <c r="E229" s="119"/>
      <c r="F229" s="120">
        <v>2016</v>
      </c>
      <c r="G229" s="119"/>
      <c r="H229" s="109" t="s">
        <v>80</v>
      </c>
      <c r="I229" s="113">
        <v>2020</v>
      </c>
      <c r="J229" s="114"/>
      <c r="K229" s="113">
        <v>2021</v>
      </c>
      <c r="L229" s="115"/>
    </row>
    <row r="230" spans="1:15" ht="16.5" thickBot="1" x14ac:dyDescent="0.3">
      <c r="A230" s="117"/>
      <c r="B230" s="5" t="s">
        <v>5</v>
      </c>
      <c r="C230" s="2" t="s">
        <v>6</v>
      </c>
      <c r="D230" s="1" t="s">
        <v>5</v>
      </c>
      <c r="E230" s="2" t="s">
        <v>6</v>
      </c>
      <c r="F230" s="1" t="s">
        <v>5</v>
      </c>
      <c r="G230" s="2" t="s">
        <v>6</v>
      </c>
      <c r="H230" s="110"/>
      <c r="I230" s="18" t="s">
        <v>5</v>
      </c>
      <c r="J230" s="18" t="s">
        <v>6</v>
      </c>
      <c r="K230" s="18" t="s">
        <v>5</v>
      </c>
      <c r="L230" s="50" t="s">
        <v>6</v>
      </c>
    </row>
    <row r="231" spans="1:15" x14ac:dyDescent="0.25">
      <c r="A231" s="6" t="s">
        <v>91</v>
      </c>
      <c r="B231" s="59">
        <v>123</v>
      </c>
      <c r="C231" s="60">
        <v>1859</v>
      </c>
      <c r="D231" s="60">
        <v>149</v>
      </c>
      <c r="E231" s="60">
        <v>2003</v>
      </c>
      <c r="F231" s="60">
        <v>134</v>
      </c>
      <c r="G231" s="61">
        <v>2520</v>
      </c>
      <c r="H231" s="32" t="s">
        <v>152</v>
      </c>
      <c r="I231" s="44">
        <v>29174</v>
      </c>
      <c r="J231" s="44">
        <v>180006</v>
      </c>
      <c r="K231" s="44">
        <v>27874</v>
      </c>
      <c r="L231" s="44">
        <v>159850</v>
      </c>
    </row>
    <row r="232" spans="1:15" x14ac:dyDescent="0.25">
      <c r="A232" s="7" t="s">
        <v>92</v>
      </c>
      <c r="B232" s="59">
        <v>22898</v>
      </c>
      <c r="C232" s="60">
        <v>82009.999999999985</v>
      </c>
      <c r="D232" s="60">
        <v>23374.000000000004</v>
      </c>
      <c r="E232" s="60">
        <v>103797</v>
      </c>
      <c r="F232" s="60">
        <v>21706</v>
      </c>
      <c r="G232" s="61">
        <v>116243</v>
      </c>
      <c r="H232" s="32" t="s">
        <v>154</v>
      </c>
      <c r="I232" s="44">
        <v>249</v>
      </c>
      <c r="J232" s="44">
        <v>1466</v>
      </c>
      <c r="K232" s="44">
        <v>284</v>
      </c>
      <c r="L232" s="44">
        <v>1361</v>
      </c>
    </row>
    <row r="233" spans="1:15" x14ac:dyDescent="0.25">
      <c r="A233" s="7"/>
      <c r="B233" s="59"/>
      <c r="C233" s="60"/>
      <c r="D233" s="60"/>
      <c r="E233" s="60"/>
      <c r="F233" s="60"/>
      <c r="G233" s="61"/>
      <c r="H233" s="85" t="s">
        <v>94</v>
      </c>
      <c r="I233" s="44">
        <v>376</v>
      </c>
      <c r="J233" s="44">
        <v>1879</v>
      </c>
      <c r="K233" s="44">
        <v>392</v>
      </c>
      <c r="L233" s="44">
        <v>2004</v>
      </c>
      <c r="M233" s="67"/>
    </row>
    <row r="234" spans="1:15" x14ac:dyDescent="0.25">
      <c r="A234" s="7" t="s">
        <v>93</v>
      </c>
      <c r="B234" s="59">
        <v>2480</v>
      </c>
      <c r="C234" s="60">
        <v>6498</v>
      </c>
      <c r="D234" s="60">
        <v>2194</v>
      </c>
      <c r="E234" s="60">
        <v>5675</v>
      </c>
      <c r="F234" s="60">
        <v>2259</v>
      </c>
      <c r="G234" s="61">
        <v>5907</v>
      </c>
      <c r="H234" s="48" t="s">
        <v>153</v>
      </c>
      <c r="I234" s="44">
        <v>0</v>
      </c>
      <c r="J234" s="44">
        <v>1</v>
      </c>
      <c r="K234" s="44">
        <v>1</v>
      </c>
      <c r="L234" s="44">
        <v>14</v>
      </c>
      <c r="M234" s="67"/>
    </row>
    <row r="235" spans="1:15" x14ac:dyDescent="0.25">
      <c r="A235" s="7" t="s">
        <v>94</v>
      </c>
      <c r="B235" s="59">
        <v>354</v>
      </c>
      <c r="C235" s="60">
        <v>2247</v>
      </c>
      <c r="D235" s="60">
        <v>416</v>
      </c>
      <c r="E235" s="60">
        <v>1954</v>
      </c>
      <c r="F235" s="60">
        <v>317</v>
      </c>
      <c r="G235" s="61">
        <v>1355</v>
      </c>
      <c r="H235" s="32" t="s">
        <v>91</v>
      </c>
      <c r="I235" s="44">
        <v>113</v>
      </c>
      <c r="J235" s="44">
        <v>1722</v>
      </c>
      <c r="K235" s="44">
        <v>121</v>
      </c>
      <c r="L235" s="44">
        <v>2033.9999999999998</v>
      </c>
    </row>
    <row r="236" spans="1:15" x14ac:dyDescent="0.25">
      <c r="A236" s="7" t="s">
        <v>95</v>
      </c>
      <c r="B236" s="59">
        <v>5096</v>
      </c>
      <c r="C236" s="60">
        <v>47944</v>
      </c>
      <c r="D236" s="60">
        <v>5655</v>
      </c>
      <c r="E236" s="60">
        <v>51117</v>
      </c>
      <c r="F236" s="60">
        <v>4969</v>
      </c>
      <c r="G236" s="61">
        <v>47826</v>
      </c>
      <c r="H236" s="32" t="s">
        <v>151</v>
      </c>
      <c r="I236" s="44">
        <v>6857</v>
      </c>
      <c r="J236" s="44">
        <v>46961</v>
      </c>
      <c r="K236" s="44">
        <v>9482</v>
      </c>
      <c r="L236" s="44">
        <v>62178</v>
      </c>
    </row>
    <row r="237" spans="1:15" ht="15.75" thickBot="1" x14ac:dyDescent="0.3">
      <c r="A237" s="8" t="s">
        <v>96</v>
      </c>
      <c r="B237" s="59">
        <v>211</v>
      </c>
      <c r="C237" s="60">
        <v>1270</v>
      </c>
      <c r="D237" s="60">
        <v>197</v>
      </c>
      <c r="E237" s="60">
        <v>1313</v>
      </c>
      <c r="F237" s="60">
        <v>136</v>
      </c>
      <c r="G237" s="61">
        <v>982</v>
      </c>
      <c r="H237" s="32" t="s">
        <v>150</v>
      </c>
      <c r="I237" s="44">
        <v>2143</v>
      </c>
      <c r="J237" s="44">
        <v>6939</v>
      </c>
      <c r="K237" s="44">
        <v>2131</v>
      </c>
      <c r="L237" s="44">
        <v>9819</v>
      </c>
    </row>
    <row r="238" spans="1:15" ht="16.5" thickBot="1" x14ac:dyDescent="0.3">
      <c r="A238" s="9" t="s">
        <v>88</v>
      </c>
      <c r="B238" s="70">
        <f t="shared" ref="B238:G238" si="4">SUM(B231:B237)</f>
        <v>31162</v>
      </c>
      <c r="C238" s="71">
        <f t="shared" si="4"/>
        <v>141828</v>
      </c>
      <c r="D238" s="71">
        <f t="shared" si="4"/>
        <v>31985.000000000004</v>
      </c>
      <c r="E238" s="71">
        <f t="shared" si="4"/>
        <v>165859</v>
      </c>
      <c r="F238" s="71">
        <f t="shared" si="4"/>
        <v>29521</v>
      </c>
      <c r="G238" s="72">
        <f t="shared" si="4"/>
        <v>174833</v>
      </c>
      <c r="H238" s="9" t="s">
        <v>88</v>
      </c>
      <c r="I238" s="73">
        <f>SUM(I231:I237)</f>
        <v>38912</v>
      </c>
      <c r="J238" s="73">
        <f>SUM(J231:J237)</f>
        <v>238974</v>
      </c>
      <c r="K238" s="73">
        <f>SUM(K231:K237)</f>
        <v>40285</v>
      </c>
      <c r="L238" s="73">
        <f>SUM(L231:L237)</f>
        <v>237260</v>
      </c>
    </row>
    <row r="239" spans="1:15" x14ac:dyDescent="0.25">
      <c r="J239" s="58"/>
      <c r="L239" s="58"/>
    </row>
    <row r="242" spans="1:13" x14ac:dyDescent="0.25">
      <c r="A242" s="29" t="s">
        <v>115</v>
      </c>
      <c r="G242" s="29" t="s">
        <v>116</v>
      </c>
      <c r="H242" s="29" t="s">
        <v>223</v>
      </c>
      <c r="L242" s="52" t="s">
        <v>224</v>
      </c>
    </row>
    <row r="243" spans="1:13" ht="15.75" thickBot="1" x14ac:dyDescent="0.3">
      <c r="A243" s="29" t="s">
        <v>79</v>
      </c>
      <c r="D243" s="29" t="s">
        <v>54</v>
      </c>
      <c r="G243" s="29" t="s">
        <v>55</v>
      </c>
      <c r="H243" s="29" t="s">
        <v>79</v>
      </c>
      <c r="I243" s="52" t="s">
        <v>54</v>
      </c>
      <c r="L243" s="52" t="s">
        <v>55</v>
      </c>
    </row>
    <row r="244" spans="1:13" ht="16.5" thickBot="1" x14ac:dyDescent="0.3">
      <c r="A244" s="121" t="s">
        <v>80</v>
      </c>
      <c r="B244" s="120">
        <v>2014</v>
      </c>
      <c r="C244" s="119"/>
      <c r="D244" s="120">
        <v>2015</v>
      </c>
      <c r="E244" s="119"/>
      <c r="F244" s="120">
        <v>2016</v>
      </c>
      <c r="G244" s="119"/>
      <c r="H244" s="109" t="s">
        <v>80</v>
      </c>
      <c r="I244" s="113">
        <v>2020</v>
      </c>
      <c r="J244" s="114"/>
      <c r="K244" s="113">
        <v>2021</v>
      </c>
      <c r="L244" s="115"/>
    </row>
    <row r="245" spans="1:13" ht="16.5" thickBot="1" x14ac:dyDescent="0.3">
      <c r="A245" s="122"/>
      <c r="B245" s="1" t="s">
        <v>5</v>
      </c>
      <c r="C245" s="2" t="s">
        <v>6</v>
      </c>
      <c r="D245" s="1" t="s">
        <v>5</v>
      </c>
      <c r="E245" s="2" t="s">
        <v>6</v>
      </c>
      <c r="F245" s="1" t="s">
        <v>5</v>
      </c>
      <c r="G245" s="2" t="s">
        <v>6</v>
      </c>
      <c r="H245" s="110"/>
      <c r="I245" s="18" t="s">
        <v>5</v>
      </c>
      <c r="J245" s="18" t="s">
        <v>6</v>
      </c>
      <c r="K245" s="18" t="s">
        <v>5</v>
      </c>
      <c r="L245" s="50" t="s">
        <v>6</v>
      </c>
    </row>
    <row r="246" spans="1:13" ht="15.75" x14ac:dyDescent="0.25">
      <c r="A246" s="11" t="s">
        <v>117</v>
      </c>
      <c r="B246" s="59">
        <v>5</v>
      </c>
      <c r="C246" s="60">
        <v>207</v>
      </c>
      <c r="D246" s="60">
        <v>6</v>
      </c>
      <c r="E246" s="60">
        <v>204</v>
      </c>
      <c r="F246" s="60">
        <v>6</v>
      </c>
      <c r="G246" s="61">
        <v>189</v>
      </c>
      <c r="H246" s="32" t="s">
        <v>152</v>
      </c>
      <c r="I246" s="44">
        <v>7100</v>
      </c>
      <c r="J246" s="44">
        <v>24947</v>
      </c>
      <c r="K246" s="44">
        <v>5646</v>
      </c>
      <c r="L246" s="44">
        <v>22557</v>
      </c>
    </row>
    <row r="247" spans="1:13" ht="15.75" x14ac:dyDescent="0.25">
      <c r="A247" s="4" t="s">
        <v>118</v>
      </c>
      <c r="B247" s="59">
        <v>9547</v>
      </c>
      <c r="C247" s="60">
        <v>49558</v>
      </c>
      <c r="D247" s="60">
        <v>10427</v>
      </c>
      <c r="E247" s="60">
        <v>44063</v>
      </c>
      <c r="F247" s="60">
        <v>12157</v>
      </c>
      <c r="G247" s="61">
        <v>53738</v>
      </c>
      <c r="H247" s="32" t="s">
        <v>154</v>
      </c>
      <c r="I247" s="44">
        <v>75</v>
      </c>
      <c r="J247" s="44">
        <v>351</v>
      </c>
      <c r="K247" s="44">
        <v>138</v>
      </c>
      <c r="L247" s="44">
        <v>516</v>
      </c>
    </row>
    <row r="248" spans="1:13" ht="15.75" x14ac:dyDescent="0.25">
      <c r="A248" s="4"/>
      <c r="B248" s="59"/>
      <c r="C248" s="60"/>
      <c r="D248" s="60"/>
      <c r="E248" s="60"/>
      <c r="F248" s="60"/>
      <c r="G248" s="61"/>
      <c r="H248" s="85" t="s">
        <v>94</v>
      </c>
      <c r="I248" s="44">
        <v>3</v>
      </c>
      <c r="J248" s="44">
        <v>26</v>
      </c>
      <c r="K248" s="44">
        <v>8</v>
      </c>
      <c r="L248" s="44">
        <v>76</v>
      </c>
      <c r="M248" s="67"/>
    </row>
    <row r="249" spans="1:13" ht="15.75" x14ac:dyDescent="0.25">
      <c r="A249" s="4" t="s">
        <v>119</v>
      </c>
      <c r="B249" s="59">
        <v>3870</v>
      </c>
      <c r="C249" s="60">
        <v>7383</v>
      </c>
      <c r="D249" s="60">
        <v>2856</v>
      </c>
      <c r="E249" s="60">
        <v>5373</v>
      </c>
      <c r="F249" s="60">
        <v>3322</v>
      </c>
      <c r="G249" s="61">
        <v>5294</v>
      </c>
      <c r="H249" s="48" t="s">
        <v>153</v>
      </c>
      <c r="I249" s="44">
        <v>0</v>
      </c>
      <c r="J249" s="44">
        <v>3</v>
      </c>
      <c r="K249" s="44">
        <v>0</v>
      </c>
      <c r="L249" s="44">
        <v>1</v>
      </c>
    </row>
    <row r="250" spans="1:13" ht="15.75" x14ac:dyDescent="0.25">
      <c r="A250" s="4" t="s">
        <v>120</v>
      </c>
      <c r="B250" s="59">
        <v>4828</v>
      </c>
      <c r="C250" s="60">
        <v>15079</v>
      </c>
      <c r="D250" s="60">
        <v>4249</v>
      </c>
      <c r="E250" s="60">
        <v>14551</v>
      </c>
      <c r="F250" s="60">
        <v>14058</v>
      </c>
      <c r="G250" s="61">
        <v>4377</v>
      </c>
      <c r="H250" s="32" t="s">
        <v>91</v>
      </c>
      <c r="I250" s="44">
        <v>2</v>
      </c>
      <c r="J250" s="44">
        <v>45</v>
      </c>
      <c r="K250" s="44">
        <v>2</v>
      </c>
      <c r="L250" s="44">
        <v>38</v>
      </c>
    </row>
    <row r="251" spans="1:13" ht="15.75" x14ac:dyDescent="0.25">
      <c r="A251" s="4" t="s">
        <v>121</v>
      </c>
      <c r="B251" s="59">
        <v>8</v>
      </c>
      <c r="C251" s="60">
        <v>227</v>
      </c>
      <c r="D251" s="60">
        <v>12</v>
      </c>
      <c r="E251" s="60">
        <v>166</v>
      </c>
      <c r="F251" s="60">
        <v>17</v>
      </c>
      <c r="G251" s="61">
        <v>157</v>
      </c>
      <c r="H251" s="32" t="s">
        <v>151</v>
      </c>
      <c r="I251" s="44">
        <v>482</v>
      </c>
      <c r="J251" s="44">
        <v>3217</v>
      </c>
      <c r="K251" s="44">
        <v>768</v>
      </c>
      <c r="L251" s="44">
        <v>5070</v>
      </c>
    </row>
    <row r="252" spans="1:13" ht="16.5" thickBot="1" x14ac:dyDescent="0.3">
      <c r="A252" s="4" t="s">
        <v>70</v>
      </c>
      <c r="B252" s="59">
        <v>2048</v>
      </c>
      <c r="C252" s="60">
        <v>19782</v>
      </c>
      <c r="D252" s="60">
        <v>1853</v>
      </c>
      <c r="E252" s="60">
        <v>16987</v>
      </c>
      <c r="F252" s="60">
        <v>2278</v>
      </c>
      <c r="G252" s="61">
        <v>15748</v>
      </c>
      <c r="H252" s="32" t="s">
        <v>150</v>
      </c>
      <c r="I252" s="44">
        <v>1650</v>
      </c>
      <c r="J252" s="44">
        <v>4847</v>
      </c>
      <c r="K252" s="44">
        <v>1311</v>
      </c>
      <c r="L252" s="44">
        <v>3794</v>
      </c>
    </row>
    <row r="253" spans="1:13" ht="16.5" thickBot="1" x14ac:dyDescent="0.3">
      <c r="A253" s="4"/>
      <c r="B253" s="59"/>
      <c r="C253" s="60"/>
      <c r="D253" s="60"/>
      <c r="E253" s="60"/>
      <c r="F253" s="60"/>
      <c r="G253" s="61"/>
      <c r="H253" s="9" t="s">
        <v>88</v>
      </c>
      <c r="I253" s="73">
        <f>SUM(I246:I252)</f>
        <v>9312</v>
      </c>
      <c r="J253" s="73">
        <f>SUM(J246:J252)</f>
        <v>33436</v>
      </c>
      <c r="K253" s="73">
        <f>SUM(K246:K252)</f>
        <v>7873</v>
      </c>
      <c r="L253" s="73">
        <f>SUM(L246:L252)</f>
        <v>32052</v>
      </c>
    </row>
    <row r="254" spans="1:13" x14ac:dyDescent="0.25">
      <c r="J254" s="58"/>
      <c r="L254" s="58"/>
    </row>
    <row r="255" spans="1:13" x14ac:dyDescent="0.25">
      <c r="I255" s="58"/>
      <c r="J255" s="58"/>
      <c r="K255" s="58"/>
    </row>
    <row r="256" spans="1:13" x14ac:dyDescent="0.25">
      <c r="I256" s="58"/>
      <c r="J256" s="58"/>
    </row>
    <row r="258" spans="1:12" x14ac:dyDescent="0.25">
      <c r="A258" s="29" t="s">
        <v>122</v>
      </c>
      <c r="G258" s="29" t="s">
        <v>123</v>
      </c>
      <c r="H258" s="29" t="s">
        <v>225</v>
      </c>
      <c r="L258" s="52" t="s">
        <v>226</v>
      </c>
    </row>
    <row r="259" spans="1:12" ht="15.75" thickBot="1" x14ac:dyDescent="0.3">
      <c r="A259" s="29" t="s">
        <v>79</v>
      </c>
      <c r="D259" s="29" t="s">
        <v>54</v>
      </c>
      <c r="G259" s="29" t="s">
        <v>55</v>
      </c>
      <c r="H259" s="29" t="s">
        <v>79</v>
      </c>
      <c r="I259" s="52" t="s">
        <v>54</v>
      </c>
      <c r="L259" s="52" t="s">
        <v>55</v>
      </c>
    </row>
    <row r="260" spans="1:12" ht="16.5" thickBot="1" x14ac:dyDescent="0.3">
      <c r="A260" s="116" t="s">
        <v>80</v>
      </c>
      <c r="B260" s="118">
        <v>2014</v>
      </c>
      <c r="C260" s="119"/>
      <c r="D260" s="120">
        <v>2015</v>
      </c>
      <c r="E260" s="119"/>
      <c r="F260" s="120">
        <v>2016</v>
      </c>
      <c r="G260" s="119"/>
      <c r="H260" s="109" t="s">
        <v>80</v>
      </c>
      <c r="I260" s="113">
        <v>2020</v>
      </c>
      <c r="J260" s="114"/>
      <c r="K260" s="113">
        <v>2021</v>
      </c>
      <c r="L260" s="115"/>
    </row>
    <row r="261" spans="1:12" ht="16.5" thickBot="1" x14ac:dyDescent="0.3">
      <c r="A261" s="117"/>
      <c r="B261" s="5" t="s">
        <v>5</v>
      </c>
      <c r="C261" s="2" t="s">
        <v>6</v>
      </c>
      <c r="D261" s="1" t="s">
        <v>5</v>
      </c>
      <c r="E261" s="2" t="s">
        <v>6</v>
      </c>
      <c r="F261" s="1" t="s">
        <v>5</v>
      </c>
      <c r="G261" s="2" t="s">
        <v>6</v>
      </c>
      <c r="H261" s="110"/>
      <c r="I261" s="18" t="s">
        <v>5</v>
      </c>
      <c r="J261" s="18" t="s">
        <v>6</v>
      </c>
      <c r="K261" s="18" t="s">
        <v>5</v>
      </c>
      <c r="L261" s="50" t="s">
        <v>6</v>
      </c>
    </row>
    <row r="262" spans="1:12" x14ac:dyDescent="0.25">
      <c r="A262" s="6" t="s">
        <v>91</v>
      </c>
      <c r="B262" s="59">
        <v>75.75</v>
      </c>
      <c r="C262" s="60">
        <v>303</v>
      </c>
      <c r="D262" s="60">
        <v>7.75</v>
      </c>
      <c r="E262" s="60">
        <v>31</v>
      </c>
      <c r="F262" s="60">
        <v>3.25</v>
      </c>
      <c r="G262" s="61">
        <v>13</v>
      </c>
      <c r="H262" s="32" t="s">
        <v>152</v>
      </c>
      <c r="I262" s="44">
        <v>4900</v>
      </c>
      <c r="J262" s="44">
        <v>10726</v>
      </c>
      <c r="K262" s="44">
        <v>5701</v>
      </c>
      <c r="L262" s="44">
        <v>14281</v>
      </c>
    </row>
    <row r="263" spans="1:12" x14ac:dyDescent="0.25">
      <c r="A263" s="7" t="s">
        <v>92</v>
      </c>
      <c r="B263" s="59">
        <v>8528</v>
      </c>
      <c r="C263" s="60">
        <v>25511</v>
      </c>
      <c r="D263" s="60">
        <v>5740</v>
      </c>
      <c r="E263" s="60">
        <v>14230</v>
      </c>
      <c r="F263" s="60">
        <v>2901.0000000000005</v>
      </c>
      <c r="G263" s="61">
        <v>6919.0000000000009</v>
      </c>
      <c r="H263" s="32" t="s">
        <v>154</v>
      </c>
      <c r="I263" s="44">
        <v>452</v>
      </c>
      <c r="J263" s="44">
        <v>1235</v>
      </c>
      <c r="K263" s="44">
        <v>486</v>
      </c>
      <c r="L263" s="44">
        <v>1544</v>
      </c>
    </row>
    <row r="264" spans="1:12" x14ac:dyDescent="0.25">
      <c r="A264" s="7" t="s">
        <v>93</v>
      </c>
      <c r="B264" s="59">
        <v>649</v>
      </c>
      <c r="C264" s="60">
        <v>1945</v>
      </c>
      <c r="D264" s="60">
        <v>306</v>
      </c>
      <c r="E264" s="60">
        <v>970</v>
      </c>
      <c r="F264" s="60">
        <v>98</v>
      </c>
      <c r="G264" s="61">
        <v>105</v>
      </c>
      <c r="H264" s="48" t="s">
        <v>153</v>
      </c>
      <c r="I264" s="44">
        <v>2</v>
      </c>
      <c r="J264" s="44">
        <v>10</v>
      </c>
      <c r="K264" s="44">
        <v>1</v>
      </c>
      <c r="L264" s="44">
        <v>20</v>
      </c>
    </row>
    <row r="265" spans="1:12" x14ac:dyDescent="0.25">
      <c r="A265" s="7"/>
      <c r="B265" s="59"/>
      <c r="C265" s="60"/>
      <c r="D265" s="60"/>
      <c r="E265" s="60"/>
      <c r="F265" s="60"/>
      <c r="G265" s="61"/>
      <c r="H265" s="85" t="s">
        <v>94</v>
      </c>
      <c r="I265" s="44">
        <v>1</v>
      </c>
      <c r="J265" s="44">
        <v>15</v>
      </c>
      <c r="K265" s="44">
        <v>3</v>
      </c>
      <c r="L265" s="44">
        <v>21</v>
      </c>
    </row>
    <row r="266" spans="1:12" x14ac:dyDescent="0.25">
      <c r="A266" s="7" t="s">
        <v>94</v>
      </c>
      <c r="B266" s="59">
        <v>1</v>
      </c>
      <c r="C266" s="60">
        <v>28</v>
      </c>
      <c r="D266" s="60">
        <v>0</v>
      </c>
      <c r="E266" s="60">
        <v>4</v>
      </c>
      <c r="F266" s="60">
        <v>0</v>
      </c>
      <c r="G266" s="61">
        <v>6</v>
      </c>
      <c r="H266" s="32" t="s">
        <v>91</v>
      </c>
      <c r="I266" s="44">
        <v>2.94</v>
      </c>
      <c r="J266" s="44">
        <v>7</v>
      </c>
      <c r="K266" s="44">
        <v>4.2</v>
      </c>
      <c r="L266" s="44">
        <v>10</v>
      </c>
    </row>
    <row r="267" spans="1:12" x14ac:dyDescent="0.25">
      <c r="A267" s="7" t="s">
        <v>95</v>
      </c>
      <c r="B267" s="59">
        <v>230</v>
      </c>
      <c r="C267" s="60">
        <v>1219</v>
      </c>
      <c r="D267" s="60">
        <v>164</v>
      </c>
      <c r="E267" s="60">
        <v>724</v>
      </c>
      <c r="F267" s="60">
        <v>69</v>
      </c>
      <c r="G267" s="61">
        <v>332</v>
      </c>
      <c r="H267" s="32" t="s">
        <v>151</v>
      </c>
      <c r="I267" s="44">
        <v>193</v>
      </c>
      <c r="J267" s="44">
        <v>876</v>
      </c>
      <c r="K267" s="44">
        <v>208</v>
      </c>
      <c r="L267" s="44">
        <v>989</v>
      </c>
    </row>
    <row r="268" spans="1:12" ht="15.75" thickBot="1" x14ac:dyDescent="0.3">
      <c r="A268" s="8" t="s">
        <v>96</v>
      </c>
      <c r="B268" s="59">
        <v>622</v>
      </c>
      <c r="C268" s="60">
        <v>1847</v>
      </c>
      <c r="D268" s="60">
        <v>626</v>
      </c>
      <c r="E268" s="60">
        <v>1577</v>
      </c>
      <c r="F268" s="60">
        <v>293</v>
      </c>
      <c r="G268" s="61">
        <v>865</v>
      </c>
      <c r="H268" s="32" t="s">
        <v>150</v>
      </c>
      <c r="I268" s="44">
        <v>382</v>
      </c>
      <c r="J268" s="44">
        <v>1389</v>
      </c>
      <c r="K268" s="44">
        <v>704</v>
      </c>
      <c r="L268" s="44">
        <v>2455</v>
      </c>
    </row>
    <row r="269" spans="1:12" ht="16.5" thickBot="1" x14ac:dyDescent="0.3">
      <c r="A269" s="9" t="s">
        <v>88</v>
      </c>
      <c r="B269" s="70">
        <f t="shared" ref="B269:G269" si="5">SUM(B262:B268)</f>
        <v>10105.75</v>
      </c>
      <c r="C269" s="71">
        <f t="shared" si="5"/>
        <v>30853</v>
      </c>
      <c r="D269" s="71">
        <f t="shared" si="5"/>
        <v>6843.75</v>
      </c>
      <c r="E269" s="71">
        <f t="shared" si="5"/>
        <v>17536</v>
      </c>
      <c r="F269" s="71">
        <f t="shared" si="5"/>
        <v>3364.2500000000005</v>
      </c>
      <c r="G269" s="72">
        <f t="shared" si="5"/>
        <v>8240</v>
      </c>
      <c r="H269" s="9" t="s">
        <v>88</v>
      </c>
      <c r="I269" s="73">
        <f>SUM(I262:I268)</f>
        <v>5932.94</v>
      </c>
      <c r="J269" s="73">
        <f t="shared" ref="J269:L269" si="6">SUM(J262:J268)</f>
        <v>14258</v>
      </c>
      <c r="K269" s="73">
        <f t="shared" si="6"/>
        <v>7107.2</v>
      </c>
      <c r="L269" s="73">
        <f t="shared" si="6"/>
        <v>19320</v>
      </c>
    </row>
    <row r="270" spans="1:12" ht="15.75" x14ac:dyDescent="0.25">
      <c r="A270" s="16"/>
      <c r="B270" s="74"/>
      <c r="C270" s="74"/>
      <c r="D270" s="74"/>
      <c r="E270" s="74"/>
      <c r="F270" s="74"/>
      <c r="G270" s="74"/>
      <c r="H270" s="16"/>
      <c r="I270" s="68"/>
      <c r="J270" s="68"/>
      <c r="K270" s="29"/>
      <c r="L270" s="68"/>
    </row>
    <row r="271" spans="1:12" ht="15.75" x14ac:dyDescent="0.25">
      <c r="A271" s="16"/>
      <c r="B271" s="74"/>
      <c r="C271" s="74"/>
      <c r="D271" s="74"/>
      <c r="E271" s="74"/>
      <c r="F271" s="74"/>
      <c r="G271" s="74"/>
      <c r="H271" s="16"/>
      <c r="I271" s="68"/>
      <c r="J271" s="68"/>
      <c r="K271" s="68"/>
      <c r="L271" s="29"/>
    </row>
    <row r="272" spans="1:12" ht="15.75" x14ac:dyDescent="0.25">
      <c r="A272" s="16"/>
      <c r="B272" s="74"/>
      <c r="C272" s="74"/>
      <c r="D272" s="74"/>
      <c r="E272" s="74"/>
      <c r="F272" s="74"/>
      <c r="G272" s="74"/>
      <c r="H272" s="16"/>
      <c r="I272" s="68"/>
      <c r="J272" s="68"/>
      <c r="K272" s="68"/>
      <c r="L272" s="68"/>
    </row>
    <row r="273" spans="1:13" x14ac:dyDescent="0.25">
      <c r="A273" s="29" t="s">
        <v>124</v>
      </c>
      <c r="G273" s="29" t="s">
        <v>125</v>
      </c>
      <c r="H273" s="29" t="s">
        <v>227</v>
      </c>
      <c r="L273" s="52" t="s">
        <v>228</v>
      </c>
    </row>
    <row r="274" spans="1:13" ht="15.75" thickBot="1" x14ac:dyDescent="0.3">
      <c r="A274" s="29" t="s">
        <v>79</v>
      </c>
      <c r="D274" s="29" t="s">
        <v>54</v>
      </c>
      <c r="G274" s="29" t="s">
        <v>55</v>
      </c>
      <c r="H274" s="29" t="s">
        <v>79</v>
      </c>
      <c r="I274" s="52" t="s">
        <v>54</v>
      </c>
      <c r="L274" s="52" t="s">
        <v>55</v>
      </c>
    </row>
    <row r="275" spans="1:13" ht="16.5" thickBot="1" x14ac:dyDescent="0.3">
      <c r="A275" s="121" t="s">
        <v>80</v>
      </c>
      <c r="B275" s="120">
        <v>2014</v>
      </c>
      <c r="C275" s="119"/>
      <c r="D275" s="120">
        <v>2015</v>
      </c>
      <c r="E275" s="119"/>
      <c r="F275" s="120">
        <v>2016</v>
      </c>
      <c r="G275" s="119"/>
      <c r="H275" s="109" t="s">
        <v>80</v>
      </c>
      <c r="I275" s="113">
        <v>2020</v>
      </c>
      <c r="J275" s="114"/>
      <c r="K275" s="113">
        <v>2021</v>
      </c>
      <c r="L275" s="115"/>
    </row>
    <row r="276" spans="1:13" ht="16.5" thickBot="1" x14ac:dyDescent="0.3">
      <c r="A276" s="122"/>
      <c r="B276" s="1" t="s">
        <v>5</v>
      </c>
      <c r="C276" s="2" t="s">
        <v>6</v>
      </c>
      <c r="D276" s="1" t="s">
        <v>5</v>
      </c>
      <c r="E276" s="2" t="s">
        <v>6</v>
      </c>
      <c r="F276" s="1" t="s">
        <v>5</v>
      </c>
      <c r="G276" s="2" t="s">
        <v>6</v>
      </c>
      <c r="H276" s="110"/>
      <c r="I276" s="18" t="s">
        <v>5</v>
      </c>
      <c r="J276" s="18" t="s">
        <v>6</v>
      </c>
      <c r="K276" s="18" t="s">
        <v>5</v>
      </c>
      <c r="L276" s="50" t="s">
        <v>6</v>
      </c>
    </row>
    <row r="277" spans="1:13" x14ac:dyDescent="0.25">
      <c r="A277" s="7" t="s">
        <v>126</v>
      </c>
      <c r="B277" s="59">
        <v>57273</v>
      </c>
      <c r="C277" s="60">
        <v>160015.28400000001</v>
      </c>
      <c r="D277" s="60">
        <v>85674</v>
      </c>
      <c r="E277" s="60">
        <v>172966.46400000001</v>
      </c>
      <c r="F277" s="60">
        <v>122965</v>
      </c>
      <c r="G277" s="61">
        <v>248252.92674276914</v>
      </c>
      <c r="H277" s="32" t="s">
        <v>152</v>
      </c>
      <c r="I277" s="44">
        <v>522325.00000000006</v>
      </c>
      <c r="J277" s="44">
        <v>747297.47200000007</v>
      </c>
      <c r="K277" s="44">
        <v>293112.14882573462</v>
      </c>
      <c r="L277" s="44">
        <f>339860+65900</f>
        <v>405760</v>
      </c>
    </row>
    <row r="278" spans="1:13" x14ac:dyDescent="0.25">
      <c r="A278" s="7" t="s">
        <v>127</v>
      </c>
      <c r="B278" s="59">
        <v>2424</v>
      </c>
      <c r="C278" s="60">
        <v>3540.636</v>
      </c>
      <c r="D278" s="60">
        <v>1891</v>
      </c>
      <c r="E278" s="60">
        <v>4753.7160000000003</v>
      </c>
      <c r="F278" s="60">
        <v>1390</v>
      </c>
      <c r="G278" s="61">
        <v>23284</v>
      </c>
      <c r="H278" s="32" t="s">
        <v>154</v>
      </c>
      <c r="I278" s="44">
        <v>6984.8351403770939</v>
      </c>
      <c r="J278" s="44">
        <v>26525</v>
      </c>
      <c r="K278" s="44">
        <v>10347.56255762933</v>
      </c>
      <c r="L278" s="44">
        <v>39295</v>
      </c>
    </row>
    <row r="279" spans="1:13" x14ac:dyDescent="0.25">
      <c r="A279" s="7"/>
      <c r="B279" s="59"/>
      <c r="C279" s="60"/>
      <c r="D279" s="60"/>
      <c r="E279" s="60"/>
      <c r="F279" s="60"/>
      <c r="G279" s="61"/>
      <c r="H279" s="85" t="s">
        <v>94</v>
      </c>
      <c r="I279" s="44">
        <v>143</v>
      </c>
      <c r="J279" s="44">
        <v>835.904</v>
      </c>
      <c r="K279" s="44">
        <v>48</v>
      </c>
      <c r="L279" s="44">
        <v>755</v>
      </c>
      <c r="M279" s="67"/>
    </row>
    <row r="280" spans="1:13" x14ac:dyDescent="0.25">
      <c r="A280" s="7" t="s">
        <v>128</v>
      </c>
      <c r="B280" s="59">
        <v>2308</v>
      </c>
      <c r="C280" s="60">
        <v>6659.7960000000003</v>
      </c>
      <c r="D280" s="60">
        <v>2778</v>
      </c>
      <c r="E280" s="60">
        <v>8870.5320000000011</v>
      </c>
      <c r="F280" s="60">
        <v>5891</v>
      </c>
      <c r="G280" s="61">
        <v>97806</v>
      </c>
      <c r="H280" s="48" t="s">
        <v>153</v>
      </c>
      <c r="I280" s="44">
        <v>0</v>
      </c>
      <c r="J280" s="44">
        <v>0</v>
      </c>
      <c r="K280" s="44">
        <v>0</v>
      </c>
      <c r="L280" s="44">
        <v>0</v>
      </c>
    </row>
    <row r="281" spans="1:13" x14ac:dyDescent="0.25">
      <c r="A281" s="7" t="s">
        <v>129</v>
      </c>
      <c r="B281" s="59">
        <v>51</v>
      </c>
      <c r="C281" s="60">
        <v>239.184</v>
      </c>
      <c r="D281" s="60">
        <v>79</v>
      </c>
      <c r="E281" s="60">
        <v>795.16800000000001</v>
      </c>
      <c r="F281" s="60">
        <v>22</v>
      </c>
      <c r="G281" s="61">
        <v>1538</v>
      </c>
      <c r="H281" s="32" t="s">
        <v>91</v>
      </c>
      <c r="I281" s="44">
        <v>4.9474100434954531</v>
      </c>
      <c r="J281" s="44">
        <v>46</v>
      </c>
      <c r="K281" s="44">
        <v>7.5286674574930821</v>
      </c>
      <c r="L281" s="44">
        <v>70</v>
      </c>
    </row>
    <row r="282" spans="1:13" x14ac:dyDescent="0.25">
      <c r="A282" s="7" t="s">
        <v>130</v>
      </c>
      <c r="B282" s="59">
        <v>6</v>
      </c>
      <c r="C282" s="60">
        <v>26.796000000000003</v>
      </c>
      <c r="D282" s="60">
        <v>10</v>
      </c>
      <c r="E282" s="60">
        <v>28.248000000000001</v>
      </c>
      <c r="F282" s="60">
        <v>1</v>
      </c>
      <c r="G282" s="61">
        <v>7</v>
      </c>
      <c r="H282" s="32" t="s">
        <v>151</v>
      </c>
      <c r="I282" s="44">
        <v>15869.300709045452</v>
      </c>
      <c r="J282" s="44">
        <v>154713</v>
      </c>
      <c r="K282" s="44">
        <v>14902.759949178246</v>
      </c>
      <c r="L282" s="44">
        <v>145290</v>
      </c>
    </row>
    <row r="283" spans="1:13" ht="15.75" thickBot="1" x14ac:dyDescent="0.3">
      <c r="A283" s="7" t="s">
        <v>131</v>
      </c>
      <c r="B283" s="59"/>
      <c r="C283" s="60"/>
      <c r="D283" s="60"/>
      <c r="E283" s="60"/>
      <c r="F283" s="60">
        <v>4</v>
      </c>
      <c r="G283" s="61">
        <v>51</v>
      </c>
      <c r="H283" s="32" t="s">
        <v>150</v>
      </c>
      <c r="I283" s="44">
        <v>3558</v>
      </c>
      <c r="J283" s="44">
        <v>22345</v>
      </c>
      <c r="K283" s="44">
        <v>4830</v>
      </c>
      <c r="L283" s="44">
        <v>27938</v>
      </c>
    </row>
    <row r="284" spans="1:13" ht="16.5" thickBot="1" x14ac:dyDescent="0.3">
      <c r="A284" s="16"/>
      <c r="B284" s="74"/>
      <c r="C284" s="74"/>
      <c r="D284" s="74"/>
      <c r="E284" s="74"/>
      <c r="F284" s="74"/>
      <c r="G284" s="74"/>
      <c r="H284" s="9" t="s">
        <v>88</v>
      </c>
      <c r="I284" s="73">
        <f>SUM(I277:I283)</f>
        <v>548885.0832594661</v>
      </c>
      <c r="J284" s="73">
        <f t="shared" ref="J284:L284" si="7">SUM(J277:J283)</f>
        <v>951762.37600000005</v>
      </c>
      <c r="K284" s="73">
        <f t="shared" si="7"/>
        <v>323247.99999999971</v>
      </c>
      <c r="L284" s="73">
        <f t="shared" si="7"/>
        <v>619108</v>
      </c>
    </row>
    <row r="285" spans="1:13" ht="15.75" x14ac:dyDescent="0.25">
      <c r="A285" s="16"/>
      <c r="B285" s="74"/>
      <c r="C285" s="74"/>
      <c r="D285" s="74"/>
      <c r="E285" s="74"/>
      <c r="F285" s="74"/>
      <c r="G285" s="74"/>
      <c r="H285" s="16"/>
      <c r="I285" s="68"/>
      <c r="J285" s="68"/>
      <c r="K285" s="53"/>
      <c r="L285" s="53"/>
    </row>
    <row r="289" spans="1:16" x14ac:dyDescent="0.25">
      <c r="A289" s="29" t="s">
        <v>132</v>
      </c>
      <c r="G289" s="29" t="s">
        <v>133</v>
      </c>
      <c r="H289" s="29" t="s">
        <v>229</v>
      </c>
      <c r="L289" s="52" t="s">
        <v>230</v>
      </c>
    </row>
    <row r="290" spans="1:16" ht="15.75" thickBot="1" x14ac:dyDescent="0.3">
      <c r="A290" s="29" t="s">
        <v>79</v>
      </c>
      <c r="D290" s="29" t="s">
        <v>54</v>
      </c>
      <c r="G290" s="29" t="s">
        <v>55</v>
      </c>
      <c r="H290" s="29" t="s">
        <v>79</v>
      </c>
      <c r="I290" s="52" t="s">
        <v>54</v>
      </c>
      <c r="L290" s="52" t="s">
        <v>55</v>
      </c>
    </row>
    <row r="291" spans="1:16" ht="16.5" thickBot="1" x14ac:dyDescent="0.3">
      <c r="A291" s="121" t="s">
        <v>80</v>
      </c>
      <c r="B291" s="120">
        <v>2014</v>
      </c>
      <c r="C291" s="119"/>
      <c r="D291" s="120">
        <v>2015</v>
      </c>
      <c r="E291" s="119"/>
      <c r="F291" s="120">
        <v>2016</v>
      </c>
      <c r="G291" s="119"/>
      <c r="H291" s="109" t="s">
        <v>80</v>
      </c>
      <c r="I291" s="113">
        <v>2020</v>
      </c>
      <c r="J291" s="114"/>
      <c r="K291" s="113">
        <v>2021</v>
      </c>
      <c r="L291" s="115"/>
    </row>
    <row r="292" spans="1:16" ht="16.5" thickBot="1" x14ac:dyDescent="0.3">
      <c r="A292" s="122"/>
      <c r="B292" s="1" t="s">
        <v>5</v>
      </c>
      <c r="C292" s="2" t="s">
        <v>6</v>
      </c>
      <c r="D292" s="1" t="s">
        <v>5</v>
      </c>
      <c r="E292" s="2" t="s">
        <v>6</v>
      </c>
      <c r="F292" s="1" t="s">
        <v>5</v>
      </c>
      <c r="G292" s="2" t="s">
        <v>6</v>
      </c>
      <c r="H292" s="110"/>
      <c r="I292" s="18" t="s">
        <v>5</v>
      </c>
      <c r="J292" s="18" t="s">
        <v>6</v>
      </c>
      <c r="K292" s="18" t="s">
        <v>5</v>
      </c>
      <c r="L292" s="50" t="s">
        <v>6</v>
      </c>
    </row>
    <row r="293" spans="1:16" x14ac:dyDescent="0.25">
      <c r="A293" s="6" t="s">
        <v>112</v>
      </c>
      <c r="B293" s="59">
        <v>36732.989581694397</v>
      </c>
      <c r="C293" s="60">
        <v>92517.41923712859</v>
      </c>
      <c r="D293" s="60">
        <v>46500.246585999965</v>
      </c>
      <c r="E293" s="60">
        <v>89774.845369154675</v>
      </c>
      <c r="F293" s="60">
        <v>39863.699454000023</v>
      </c>
      <c r="G293" s="61">
        <v>83007.408489458889</v>
      </c>
      <c r="H293" s="32" t="s">
        <v>152</v>
      </c>
      <c r="I293" s="44">
        <v>27670</v>
      </c>
      <c r="J293" s="44">
        <v>47087</v>
      </c>
      <c r="K293" s="44">
        <v>35231</v>
      </c>
      <c r="L293" s="44">
        <v>71658</v>
      </c>
    </row>
    <row r="294" spans="1:16" x14ac:dyDescent="0.25">
      <c r="A294" s="7" t="s">
        <v>134</v>
      </c>
      <c r="B294" s="59">
        <v>25292.082860277671</v>
      </c>
      <c r="C294" s="60">
        <v>65698.633516052985</v>
      </c>
      <c r="D294" s="60">
        <v>20752.00589</v>
      </c>
      <c r="E294" s="60">
        <v>60172.537723462345</v>
      </c>
      <c r="F294" s="60">
        <v>18302.846990000002</v>
      </c>
      <c r="G294" s="61">
        <v>55131.435668629383</v>
      </c>
      <c r="H294" s="32" t="s">
        <v>154</v>
      </c>
      <c r="I294" s="44">
        <v>9665</v>
      </c>
      <c r="J294" s="44">
        <v>31660</v>
      </c>
      <c r="K294" s="44">
        <v>16090</v>
      </c>
      <c r="L294" s="44">
        <v>51991</v>
      </c>
    </row>
    <row r="295" spans="1:16" x14ac:dyDescent="0.25">
      <c r="A295" s="7" t="s">
        <v>111</v>
      </c>
      <c r="B295" s="59">
        <v>2928.5093877455138</v>
      </c>
      <c r="C295" s="60">
        <v>12600.77964951707</v>
      </c>
      <c r="D295" s="60">
        <v>1210.5229330000009</v>
      </c>
      <c r="E295" s="60">
        <v>5299.0791162508904</v>
      </c>
      <c r="F295" s="60">
        <v>1137.9736719999999</v>
      </c>
      <c r="G295" s="61">
        <v>4901.6449586058425</v>
      </c>
      <c r="H295" s="48" t="s">
        <v>153</v>
      </c>
      <c r="I295" s="44">
        <v>4</v>
      </c>
      <c r="J295" s="44">
        <v>175</v>
      </c>
      <c r="K295" s="44">
        <v>1557</v>
      </c>
      <c r="L295" s="44">
        <v>2648</v>
      </c>
    </row>
    <row r="296" spans="1:16" x14ac:dyDescent="0.25">
      <c r="A296" s="7"/>
      <c r="B296" s="59"/>
      <c r="C296" s="60"/>
      <c r="D296" s="60"/>
      <c r="E296" s="60"/>
      <c r="F296" s="60"/>
      <c r="G296" s="61"/>
      <c r="H296" s="85" t="s">
        <v>94</v>
      </c>
      <c r="I296" s="44">
        <v>2520</v>
      </c>
      <c r="J296" s="44">
        <v>5687</v>
      </c>
      <c r="K296" s="44">
        <v>10</v>
      </c>
      <c r="L296" s="44">
        <v>266</v>
      </c>
      <c r="M296" s="67"/>
      <c r="N296" s="67"/>
      <c r="O296" s="69"/>
      <c r="P296" s="69"/>
    </row>
    <row r="297" spans="1:16" x14ac:dyDescent="0.25">
      <c r="A297" s="7" t="s">
        <v>135</v>
      </c>
      <c r="B297" s="59">
        <v>288.11727633374994</v>
      </c>
      <c r="C297" s="60">
        <v>1420.803597886483</v>
      </c>
      <c r="D297" s="60">
        <v>352.12234000000001</v>
      </c>
      <c r="E297" s="60">
        <v>1595.8799707100302</v>
      </c>
      <c r="F297" s="60">
        <v>575.45657000000006</v>
      </c>
      <c r="G297" s="61">
        <v>3044.7212068522667</v>
      </c>
      <c r="H297" s="32" t="s">
        <v>91</v>
      </c>
      <c r="I297" s="44">
        <v>15</v>
      </c>
      <c r="J297" s="44">
        <v>688</v>
      </c>
      <c r="K297" s="44">
        <v>74</v>
      </c>
      <c r="L297" s="44">
        <v>1708</v>
      </c>
      <c r="N297" s="67"/>
      <c r="O297" s="69"/>
      <c r="P297" s="69"/>
    </row>
    <row r="298" spans="1:16" x14ac:dyDescent="0.25">
      <c r="A298" s="7" t="s">
        <v>136</v>
      </c>
      <c r="B298" s="59">
        <v>5348.1913768780196</v>
      </c>
      <c r="C298" s="60">
        <v>14184.629899143554</v>
      </c>
      <c r="D298" s="60">
        <v>6181.4637560000001</v>
      </c>
      <c r="E298" s="60">
        <v>16902.783173416839</v>
      </c>
      <c r="F298" s="60">
        <v>5174.6296229999989</v>
      </c>
      <c r="G298" s="61">
        <v>13942.556954021858</v>
      </c>
      <c r="H298" s="32" t="s">
        <v>151</v>
      </c>
      <c r="I298" s="44">
        <v>30589</v>
      </c>
      <c r="J298" s="44">
        <v>73835</v>
      </c>
      <c r="K298" s="44">
        <v>35162</v>
      </c>
      <c r="L298" s="44">
        <v>100016</v>
      </c>
    </row>
    <row r="299" spans="1:16" ht="15.75" thickBot="1" x14ac:dyDescent="0.3">
      <c r="A299" s="7" t="s">
        <v>137</v>
      </c>
      <c r="B299" s="59">
        <v>385.82683859761084</v>
      </c>
      <c r="C299" s="60">
        <v>574.70506167487622</v>
      </c>
      <c r="D299" s="60">
        <v>4.34</v>
      </c>
      <c r="E299" s="60">
        <v>61.1482678517322</v>
      </c>
      <c r="F299" s="60">
        <v>313.14400000000001</v>
      </c>
      <c r="G299" s="61">
        <v>504.02313726265089</v>
      </c>
      <c r="H299" s="36" t="s">
        <v>150</v>
      </c>
      <c r="I299" s="45">
        <v>1072</v>
      </c>
      <c r="J299" s="45">
        <v>2751</v>
      </c>
      <c r="K299" s="45">
        <v>894</v>
      </c>
      <c r="L299" s="45">
        <v>2335</v>
      </c>
    </row>
    <row r="300" spans="1:16" ht="16.5" thickBot="1" x14ac:dyDescent="0.3">
      <c r="A300" s="9" t="s">
        <v>88</v>
      </c>
      <c r="B300" s="70">
        <f t="shared" ref="B300:G300" si="8">SUM(B293:B299)</f>
        <v>70975.717321526958</v>
      </c>
      <c r="C300" s="70">
        <f t="shared" si="8"/>
        <v>186996.97096140357</v>
      </c>
      <c r="D300" s="70">
        <f t="shared" si="8"/>
        <v>75000.701504999961</v>
      </c>
      <c r="E300" s="70">
        <f t="shared" si="8"/>
        <v>173806.27362084651</v>
      </c>
      <c r="F300" s="70">
        <f t="shared" si="8"/>
        <v>65367.750309000025</v>
      </c>
      <c r="G300" s="70">
        <f t="shared" si="8"/>
        <v>160531.79041483087</v>
      </c>
      <c r="H300" s="9" t="s">
        <v>88</v>
      </c>
      <c r="I300" s="88">
        <f>SUM(I293:I299)</f>
        <v>71535</v>
      </c>
      <c r="J300" s="88">
        <f t="shared" ref="J300:L300" si="9">SUM(J293:J299)</f>
        <v>161883</v>
      </c>
      <c r="K300" s="88">
        <f t="shared" si="9"/>
        <v>89018</v>
      </c>
      <c r="L300" s="88">
        <f t="shared" si="9"/>
        <v>230622</v>
      </c>
      <c r="N300" s="69"/>
      <c r="O300" s="69"/>
    </row>
    <row r="301" spans="1:16" ht="15.75" x14ac:dyDescent="0.25">
      <c r="A301" s="16"/>
      <c r="B301" s="74"/>
      <c r="C301" s="74"/>
      <c r="D301" s="74"/>
      <c r="E301" s="74"/>
      <c r="F301" s="74"/>
      <c r="G301" s="74"/>
      <c r="H301" s="16"/>
      <c r="I301" s="68"/>
      <c r="J301" s="68"/>
      <c r="K301" s="68"/>
      <c r="L301" s="68"/>
      <c r="N301" s="69"/>
      <c r="O301" s="69"/>
    </row>
    <row r="302" spans="1:16" ht="15.75" x14ac:dyDescent="0.25">
      <c r="A302" s="16"/>
      <c r="B302" s="74"/>
      <c r="C302" s="74"/>
      <c r="D302" s="74"/>
      <c r="E302" s="74"/>
      <c r="F302" s="74"/>
      <c r="G302" s="74"/>
      <c r="H302" s="16"/>
      <c r="I302" s="68"/>
      <c r="J302" s="68"/>
      <c r="K302" s="68"/>
      <c r="L302" s="68"/>
    </row>
    <row r="303" spans="1:16" x14ac:dyDescent="0.25">
      <c r="N303" s="69"/>
      <c r="O303" s="69"/>
    </row>
    <row r="304" spans="1:16" x14ac:dyDescent="0.25">
      <c r="A304" s="29" t="s">
        <v>138</v>
      </c>
      <c r="G304" s="29" t="s">
        <v>139</v>
      </c>
      <c r="H304" s="29" t="s">
        <v>231</v>
      </c>
      <c r="L304" s="52" t="s">
        <v>232</v>
      </c>
    </row>
    <row r="305" spans="1:12" ht="15.75" thickBot="1" x14ac:dyDescent="0.3">
      <c r="A305" s="29" t="s">
        <v>79</v>
      </c>
      <c r="D305" s="29" t="s">
        <v>54</v>
      </c>
      <c r="G305" s="29" t="s">
        <v>55</v>
      </c>
      <c r="I305" s="52" t="s">
        <v>54</v>
      </c>
      <c r="L305" s="52" t="s">
        <v>55</v>
      </c>
    </row>
    <row r="306" spans="1:12" ht="16.5" thickBot="1" x14ac:dyDescent="0.3">
      <c r="A306" s="116" t="s">
        <v>80</v>
      </c>
      <c r="B306" s="118">
        <v>2014</v>
      </c>
      <c r="C306" s="119"/>
      <c r="D306" s="120">
        <v>2015</v>
      </c>
      <c r="E306" s="119"/>
      <c r="F306" s="120">
        <v>2016</v>
      </c>
      <c r="G306" s="119"/>
      <c r="H306" s="109" t="s">
        <v>80</v>
      </c>
      <c r="I306" s="113">
        <v>2020</v>
      </c>
      <c r="J306" s="114"/>
      <c r="K306" s="113">
        <v>2021</v>
      </c>
      <c r="L306" s="115"/>
    </row>
    <row r="307" spans="1:12" ht="16.5" thickBot="1" x14ac:dyDescent="0.3">
      <c r="A307" s="117"/>
      <c r="B307" s="5" t="s">
        <v>5</v>
      </c>
      <c r="C307" s="2" t="s">
        <v>6</v>
      </c>
      <c r="D307" s="1" t="s">
        <v>5</v>
      </c>
      <c r="E307" s="2" t="s">
        <v>6</v>
      </c>
      <c r="F307" s="1" t="s">
        <v>5</v>
      </c>
      <c r="G307" s="2" t="s">
        <v>6</v>
      </c>
      <c r="H307" s="110"/>
      <c r="I307" s="18" t="s">
        <v>5</v>
      </c>
      <c r="J307" s="18" t="s">
        <v>6</v>
      </c>
      <c r="K307" s="18" t="s">
        <v>5</v>
      </c>
      <c r="L307" s="50" t="s">
        <v>6</v>
      </c>
    </row>
    <row r="308" spans="1:12" x14ac:dyDescent="0.25">
      <c r="A308" s="6" t="s">
        <v>91</v>
      </c>
      <c r="B308" s="59">
        <v>0</v>
      </c>
      <c r="C308" s="60">
        <v>0</v>
      </c>
      <c r="D308" s="60">
        <v>0</v>
      </c>
      <c r="E308" s="60">
        <v>0</v>
      </c>
      <c r="F308" s="60">
        <v>0</v>
      </c>
      <c r="G308" s="61">
        <v>0</v>
      </c>
      <c r="H308" s="32" t="s">
        <v>152</v>
      </c>
      <c r="I308" s="44">
        <v>325</v>
      </c>
      <c r="J308" s="44">
        <v>283</v>
      </c>
      <c r="K308" s="44">
        <v>4</v>
      </c>
      <c r="L308" s="44">
        <v>10</v>
      </c>
    </row>
    <row r="309" spans="1:12" x14ac:dyDescent="0.25">
      <c r="A309" s="7" t="s">
        <v>92</v>
      </c>
      <c r="B309" s="59">
        <v>69</v>
      </c>
      <c r="C309" s="60">
        <v>38.000000000000007</v>
      </c>
      <c r="D309" s="60">
        <v>50</v>
      </c>
      <c r="E309" s="60">
        <v>26.000000000000004</v>
      </c>
      <c r="F309" s="60">
        <v>135</v>
      </c>
      <c r="G309" s="61">
        <v>40</v>
      </c>
      <c r="H309" s="32" t="s">
        <v>154</v>
      </c>
      <c r="I309" s="44">
        <v>69</v>
      </c>
      <c r="J309" s="44">
        <v>550</v>
      </c>
      <c r="K309" s="44">
        <v>280</v>
      </c>
      <c r="L309" s="44">
        <v>2957</v>
      </c>
    </row>
    <row r="310" spans="1:12" x14ac:dyDescent="0.25">
      <c r="A310" s="7"/>
      <c r="B310" s="59"/>
      <c r="C310" s="60"/>
      <c r="D310" s="60"/>
      <c r="E310" s="60"/>
      <c r="F310" s="60"/>
      <c r="G310" s="61"/>
      <c r="H310" s="85" t="s">
        <v>94</v>
      </c>
      <c r="I310" s="44">
        <v>40</v>
      </c>
      <c r="J310" s="44">
        <v>9</v>
      </c>
      <c r="K310" s="44">
        <v>0</v>
      </c>
      <c r="L310" s="44">
        <v>0</v>
      </c>
    </row>
    <row r="311" spans="1:12" x14ac:dyDescent="0.25">
      <c r="A311" s="7" t="s">
        <v>93</v>
      </c>
      <c r="B311" s="59">
        <v>0</v>
      </c>
      <c r="C311" s="60">
        <v>0</v>
      </c>
      <c r="D311" s="60">
        <v>0</v>
      </c>
      <c r="E311" s="60">
        <v>0</v>
      </c>
      <c r="F311" s="60">
        <v>0</v>
      </c>
      <c r="G311" s="61">
        <v>0</v>
      </c>
      <c r="H311" s="48" t="s">
        <v>153</v>
      </c>
      <c r="I311" s="44">
        <v>0</v>
      </c>
      <c r="J311" s="44">
        <v>0</v>
      </c>
      <c r="K311" s="44">
        <v>0</v>
      </c>
      <c r="L311" s="44">
        <v>0</v>
      </c>
    </row>
    <row r="312" spans="1:12" x14ac:dyDescent="0.25">
      <c r="A312" s="7" t="s">
        <v>94</v>
      </c>
      <c r="B312" s="59">
        <v>159</v>
      </c>
      <c r="C312" s="60">
        <v>2</v>
      </c>
      <c r="D312" s="60">
        <v>0</v>
      </c>
      <c r="E312" s="60">
        <v>0</v>
      </c>
      <c r="F312" s="60">
        <v>0</v>
      </c>
      <c r="G312" s="61">
        <v>0</v>
      </c>
      <c r="H312" s="32" t="s">
        <v>91</v>
      </c>
      <c r="I312" s="44">
        <v>0</v>
      </c>
      <c r="J312" s="44">
        <v>0</v>
      </c>
      <c r="K312" s="44">
        <v>0</v>
      </c>
      <c r="L312" s="44">
        <v>0</v>
      </c>
    </row>
    <row r="313" spans="1:12" x14ac:dyDescent="0.25">
      <c r="A313" s="7" t="s">
        <v>95</v>
      </c>
      <c r="B313" s="59">
        <v>80</v>
      </c>
      <c r="C313" s="60">
        <v>32</v>
      </c>
      <c r="D313" s="60">
        <v>30</v>
      </c>
      <c r="E313" s="60">
        <v>20</v>
      </c>
      <c r="F313" s="60">
        <v>39</v>
      </c>
      <c r="G313" s="61">
        <v>31</v>
      </c>
      <c r="H313" s="32" t="s">
        <v>151</v>
      </c>
      <c r="I313" s="44">
        <v>67</v>
      </c>
      <c r="J313" s="44">
        <v>16</v>
      </c>
      <c r="K313" s="44">
        <v>49</v>
      </c>
      <c r="L313" s="44">
        <v>14</v>
      </c>
    </row>
    <row r="314" spans="1:12" ht="15.75" thickBot="1" x14ac:dyDescent="0.3">
      <c r="A314" s="8" t="s">
        <v>96</v>
      </c>
      <c r="B314" s="59">
        <v>0</v>
      </c>
      <c r="C314" s="60">
        <v>0</v>
      </c>
      <c r="D314" s="60">
        <v>0</v>
      </c>
      <c r="E314" s="60">
        <v>0</v>
      </c>
      <c r="F314" s="60">
        <v>0</v>
      </c>
      <c r="G314" s="61">
        <v>0</v>
      </c>
      <c r="H314" s="32" t="s">
        <v>150</v>
      </c>
      <c r="I314" s="44">
        <v>0</v>
      </c>
      <c r="J314" s="44">
        <v>0</v>
      </c>
      <c r="K314" s="44">
        <v>6</v>
      </c>
      <c r="L314" s="44">
        <v>16</v>
      </c>
    </row>
    <row r="315" spans="1:12" ht="16.5" thickBot="1" x14ac:dyDescent="0.3">
      <c r="A315" s="8" t="s">
        <v>97</v>
      </c>
      <c r="B315" s="59">
        <v>0</v>
      </c>
      <c r="C315" s="60">
        <v>0</v>
      </c>
      <c r="D315" s="60">
        <v>0</v>
      </c>
      <c r="E315" s="60">
        <v>0</v>
      </c>
      <c r="F315" s="60">
        <v>0</v>
      </c>
      <c r="G315" s="61">
        <v>0</v>
      </c>
      <c r="H315" s="9" t="s">
        <v>88</v>
      </c>
      <c r="I315" s="73">
        <f>SUM(I308:I314)</f>
        <v>501</v>
      </c>
      <c r="J315" s="73">
        <f>SUM(J308:J314)</f>
        <v>858</v>
      </c>
      <c r="K315" s="73">
        <f>SUM(K308:K314)</f>
        <v>339</v>
      </c>
      <c r="L315" s="73">
        <f>SUM(L308:L314)</f>
        <v>2997</v>
      </c>
    </row>
    <row r="318" spans="1:12" x14ac:dyDescent="0.25">
      <c r="A318" s="29" t="s">
        <v>140</v>
      </c>
      <c r="G318" s="29" t="s">
        <v>141</v>
      </c>
      <c r="H318" s="29" t="s">
        <v>233</v>
      </c>
      <c r="L318" s="52" t="s">
        <v>234</v>
      </c>
    </row>
    <row r="319" spans="1:12" ht="15.75" thickBot="1" x14ac:dyDescent="0.3">
      <c r="A319" s="29" t="s">
        <v>79</v>
      </c>
      <c r="D319" s="29" t="s">
        <v>54</v>
      </c>
      <c r="G319" s="29" t="s">
        <v>55</v>
      </c>
      <c r="H319" s="29" t="s">
        <v>79</v>
      </c>
      <c r="I319" s="52" t="s">
        <v>54</v>
      </c>
      <c r="L319" s="52" t="s">
        <v>55</v>
      </c>
    </row>
    <row r="320" spans="1:12" ht="16.5" thickBot="1" x14ac:dyDescent="0.3">
      <c r="A320" s="116" t="s">
        <v>80</v>
      </c>
      <c r="B320" s="118">
        <v>2014</v>
      </c>
      <c r="C320" s="119"/>
      <c r="D320" s="120">
        <v>2015</v>
      </c>
      <c r="E320" s="119"/>
      <c r="F320" s="120">
        <v>2016</v>
      </c>
      <c r="G320" s="119"/>
      <c r="H320" s="109" t="s">
        <v>80</v>
      </c>
      <c r="I320" s="113">
        <v>2020</v>
      </c>
      <c r="J320" s="114"/>
      <c r="K320" s="113">
        <v>2021</v>
      </c>
      <c r="L320" s="115"/>
    </row>
    <row r="321" spans="1:12" ht="16.5" thickBot="1" x14ac:dyDescent="0.3">
      <c r="A321" s="117"/>
      <c r="B321" s="5" t="s">
        <v>5</v>
      </c>
      <c r="C321" s="2" t="s">
        <v>6</v>
      </c>
      <c r="D321" s="1" t="s">
        <v>5</v>
      </c>
      <c r="E321" s="2" t="s">
        <v>6</v>
      </c>
      <c r="F321" s="1" t="s">
        <v>5</v>
      </c>
      <c r="G321" s="2" t="s">
        <v>6</v>
      </c>
      <c r="H321" s="110"/>
      <c r="I321" s="18" t="s">
        <v>5</v>
      </c>
      <c r="J321" s="18" t="s">
        <v>6</v>
      </c>
      <c r="K321" s="18" t="s">
        <v>5</v>
      </c>
      <c r="L321" s="50" t="s">
        <v>6</v>
      </c>
    </row>
    <row r="322" spans="1:12" x14ac:dyDescent="0.25">
      <c r="A322" s="6" t="s">
        <v>91</v>
      </c>
      <c r="B322" s="59">
        <v>132</v>
      </c>
      <c r="C322" s="60">
        <v>148</v>
      </c>
      <c r="D322" s="60">
        <v>369</v>
      </c>
      <c r="E322" s="60">
        <v>877</v>
      </c>
      <c r="F322" s="60">
        <v>0</v>
      </c>
      <c r="G322" s="61">
        <v>0</v>
      </c>
      <c r="H322" s="32" t="s">
        <v>92</v>
      </c>
      <c r="I322" s="44">
        <v>10</v>
      </c>
      <c r="J322" s="44">
        <v>28</v>
      </c>
      <c r="K322" s="44">
        <v>233</v>
      </c>
      <c r="L322" s="44">
        <v>475</v>
      </c>
    </row>
    <row r="323" spans="1:12" x14ac:dyDescent="0.25">
      <c r="A323" s="7" t="s">
        <v>92</v>
      </c>
      <c r="B323" s="59">
        <v>1394</v>
      </c>
      <c r="C323" s="60">
        <v>2908</v>
      </c>
      <c r="D323" s="60">
        <v>4230</v>
      </c>
      <c r="E323" s="60">
        <v>8010.9999999999991</v>
      </c>
      <c r="F323" s="60">
        <v>1537.9999999999998</v>
      </c>
      <c r="G323" s="61">
        <v>3429.0000000000005</v>
      </c>
      <c r="H323" s="32" t="s">
        <v>154</v>
      </c>
      <c r="I323" s="44">
        <v>0</v>
      </c>
      <c r="J323" s="44">
        <v>0</v>
      </c>
      <c r="K323" s="44">
        <v>51</v>
      </c>
      <c r="L323" s="44">
        <v>108</v>
      </c>
    </row>
    <row r="324" spans="1:12" x14ac:dyDescent="0.25">
      <c r="A324" s="7"/>
      <c r="B324" s="59"/>
      <c r="C324" s="60"/>
      <c r="D324" s="60"/>
      <c r="E324" s="60"/>
      <c r="F324" s="60"/>
      <c r="G324" s="61"/>
      <c r="H324" s="85" t="s">
        <v>94</v>
      </c>
      <c r="I324" s="44">
        <v>0</v>
      </c>
      <c r="J324" s="44">
        <v>1</v>
      </c>
      <c r="K324" s="44">
        <v>32</v>
      </c>
      <c r="L324" s="44">
        <v>60</v>
      </c>
    </row>
    <row r="325" spans="1:12" x14ac:dyDescent="0.25">
      <c r="A325" s="7" t="s">
        <v>93</v>
      </c>
      <c r="B325" s="59">
        <v>37</v>
      </c>
      <c r="C325" s="60">
        <v>69</v>
      </c>
      <c r="D325" s="60">
        <v>109</v>
      </c>
      <c r="E325" s="60">
        <v>229</v>
      </c>
      <c r="F325" s="60">
        <v>125</v>
      </c>
      <c r="G325" s="61">
        <v>504</v>
      </c>
      <c r="H325" s="48" t="s">
        <v>153</v>
      </c>
      <c r="I325" s="44">
        <v>6</v>
      </c>
      <c r="J325" s="44">
        <v>3</v>
      </c>
      <c r="K325" s="44">
        <v>0</v>
      </c>
      <c r="L325" s="44">
        <v>0</v>
      </c>
    </row>
    <row r="326" spans="1:12" x14ac:dyDescent="0.25">
      <c r="A326" s="7" t="s">
        <v>94</v>
      </c>
      <c r="B326" s="59">
        <v>33</v>
      </c>
      <c r="C326" s="60">
        <v>46</v>
      </c>
      <c r="D326" s="60">
        <v>24</v>
      </c>
      <c r="E326" s="60">
        <v>48</v>
      </c>
      <c r="F326" s="60">
        <v>9</v>
      </c>
      <c r="G326" s="61">
        <v>8</v>
      </c>
      <c r="H326" s="32" t="s">
        <v>91</v>
      </c>
      <c r="I326" s="44">
        <v>4</v>
      </c>
      <c r="J326" s="44">
        <v>5</v>
      </c>
      <c r="K326" s="44">
        <v>0</v>
      </c>
      <c r="L326" s="44">
        <v>0</v>
      </c>
    </row>
    <row r="327" spans="1:12" x14ac:dyDescent="0.25">
      <c r="A327" s="7" t="s">
        <v>95</v>
      </c>
      <c r="B327" s="59">
        <v>6</v>
      </c>
      <c r="C327" s="60">
        <v>26</v>
      </c>
      <c r="D327" s="60">
        <v>0</v>
      </c>
      <c r="E327" s="60">
        <v>0</v>
      </c>
      <c r="F327" s="60">
        <v>1</v>
      </c>
      <c r="G327" s="61">
        <v>2</v>
      </c>
      <c r="H327" s="32" t="s">
        <v>151</v>
      </c>
      <c r="I327" s="44">
        <v>12</v>
      </c>
      <c r="J327" s="44">
        <v>12</v>
      </c>
      <c r="K327" s="44">
        <v>7</v>
      </c>
      <c r="L327" s="44">
        <v>5</v>
      </c>
    </row>
    <row r="328" spans="1:12" ht="15.75" thickBot="1" x14ac:dyDescent="0.3">
      <c r="A328" s="7" t="s">
        <v>96</v>
      </c>
      <c r="B328" s="59">
        <v>0</v>
      </c>
      <c r="C328" s="60">
        <v>0</v>
      </c>
      <c r="D328" s="60">
        <v>0</v>
      </c>
      <c r="E328" s="60">
        <v>0</v>
      </c>
      <c r="F328" s="60">
        <v>0</v>
      </c>
      <c r="G328" s="61">
        <v>0</v>
      </c>
      <c r="H328" s="36" t="s">
        <v>150</v>
      </c>
      <c r="I328" s="45">
        <v>3</v>
      </c>
      <c r="J328" s="45">
        <v>4</v>
      </c>
      <c r="K328" s="45">
        <v>95</v>
      </c>
      <c r="L328" s="45">
        <v>257</v>
      </c>
    </row>
    <row r="329" spans="1:12" ht="16.5" thickBot="1" x14ac:dyDescent="0.3">
      <c r="A329" s="9" t="s">
        <v>88</v>
      </c>
      <c r="B329" s="70">
        <f t="shared" ref="B329:G329" si="10">SUM(B322:B328)</f>
        <v>1602</v>
      </c>
      <c r="C329" s="71">
        <f t="shared" si="10"/>
        <v>3197</v>
      </c>
      <c r="D329" s="71">
        <f t="shared" si="10"/>
        <v>4732</v>
      </c>
      <c r="E329" s="71">
        <f t="shared" si="10"/>
        <v>9165</v>
      </c>
      <c r="F329" s="71">
        <f t="shared" si="10"/>
        <v>1672.9999999999998</v>
      </c>
      <c r="G329" s="72">
        <f t="shared" si="10"/>
        <v>3943.0000000000005</v>
      </c>
      <c r="H329" s="9" t="s">
        <v>88</v>
      </c>
      <c r="I329" s="88">
        <f>SUM(I322:I328)</f>
        <v>35</v>
      </c>
      <c r="J329" s="88">
        <f t="shared" ref="J329:L329" si="11">SUM(J322:J328)</f>
        <v>53</v>
      </c>
      <c r="K329" s="88">
        <f t="shared" si="11"/>
        <v>418</v>
      </c>
      <c r="L329" s="108">
        <f t="shared" si="11"/>
        <v>905</v>
      </c>
    </row>
  </sheetData>
  <mergeCells count="122">
    <mergeCell ref="H244:H245"/>
    <mergeCell ref="I244:J244"/>
    <mergeCell ref="K244:L244"/>
    <mergeCell ref="H260:H261"/>
    <mergeCell ref="I260:J260"/>
    <mergeCell ref="K260:L260"/>
    <mergeCell ref="I124:J124"/>
    <mergeCell ref="K124:L124"/>
    <mergeCell ref="H184:H185"/>
    <mergeCell ref="H169:H170"/>
    <mergeCell ref="I169:J169"/>
    <mergeCell ref="K169:L169"/>
    <mergeCell ref="H229:H230"/>
    <mergeCell ref="I229:J229"/>
    <mergeCell ref="K229:L229"/>
    <mergeCell ref="H124:H125"/>
    <mergeCell ref="I184:J184"/>
    <mergeCell ref="K184:L184"/>
    <mergeCell ref="H199:H200"/>
    <mergeCell ref="I199:J199"/>
    <mergeCell ref="K199:L199"/>
    <mergeCell ref="H214:H215"/>
    <mergeCell ref="I214:J214"/>
    <mergeCell ref="K214:L214"/>
    <mergeCell ref="H320:H321"/>
    <mergeCell ref="I320:J320"/>
    <mergeCell ref="K320:L320"/>
    <mergeCell ref="H275:H276"/>
    <mergeCell ref="I275:J275"/>
    <mergeCell ref="K275:L275"/>
    <mergeCell ref="H291:H292"/>
    <mergeCell ref="I291:J291"/>
    <mergeCell ref="K291:L291"/>
    <mergeCell ref="H306:H307"/>
    <mergeCell ref="I306:J306"/>
    <mergeCell ref="K306:L306"/>
    <mergeCell ref="H3:H4"/>
    <mergeCell ref="I3:J3"/>
    <mergeCell ref="K3:L3"/>
    <mergeCell ref="H18:H19"/>
    <mergeCell ref="I18:J18"/>
    <mergeCell ref="K18:L18"/>
    <mergeCell ref="H63:H64"/>
    <mergeCell ref="I63:J63"/>
    <mergeCell ref="K63:L63"/>
    <mergeCell ref="I32:J32"/>
    <mergeCell ref="H47:H48"/>
    <mergeCell ref="I47:J47"/>
    <mergeCell ref="K47:L47"/>
    <mergeCell ref="K32:L32"/>
    <mergeCell ref="G32:H32"/>
    <mergeCell ref="A275:A276"/>
    <mergeCell ref="B275:C275"/>
    <mergeCell ref="D275:E275"/>
    <mergeCell ref="F275:G275"/>
    <mergeCell ref="A169:A170"/>
    <mergeCell ref="B169:C169"/>
    <mergeCell ref="D169:E169"/>
    <mergeCell ref="F169:G169"/>
    <mergeCell ref="A229:A230"/>
    <mergeCell ref="B229:C229"/>
    <mergeCell ref="D229:E229"/>
    <mergeCell ref="F229:G229"/>
    <mergeCell ref="A244:A245"/>
    <mergeCell ref="B244:C244"/>
    <mergeCell ref="D244:E244"/>
    <mergeCell ref="F244:G244"/>
    <mergeCell ref="A260:A261"/>
    <mergeCell ref="B260:C260"/>
    <mergeCell ref="D260:E260"/>
    <mergeCell ref="F260:G260"/>
    <mergeCell ref="A320:A321"/>
    <mergeCell ref="B320:C320"/>
    <mergeCell ref="D320:E320"/>
    <mergeCell ref="F320:G320"/>
    <mergeCell ref="A306:A307"/>
    <mergeCell ref="B306:C306"/>
    <mergeCell ref="D306:E306"/>
    <mergeCell ref="F306:G306"/>
    <mergeCell ref="A291:A292"/>
    <mergeCell ref="B291:C291"/>
    <mergeCell ref="D291:E291"/>
    <mergeCell ref="F291:G291"/>
    <mergeCell ref="A109:A110"/>
    <mergeCell ref="B109:C109"/>
    <mergeCell ref="D109:E109"/>
    <mergeCell ref="F109:G109"/>
    <mergeCell ref="A63:A64"/>
    <mergeCell ref="B63:C63"/>
    <mergeCell ref="D63:E63"/>
    <mergeCell ref="F63:G63"/>
    <mergeCell ref="A3:A4"/>
    <mergeCell ref="B3:C3"/>
    <mergeCell ref="D3:E3"/>
    <mergeCell ref="F3:G3"/>
    <mergeCell ref="A47:A48"/>
    <mergeCell ref="B47:C47"/>
    <mergeCell ref="D47:E47"/>
    <mergeCell ref="F47:G47"/>
    <mergeCell ref="A18:A19"/>
    <mergeCell ref="B18:C18"/>
    <mergeCell ref="D18:E18"/>
    <mergeCell ref="F18:G18"/>
    <mergeCell ref="A32:A33"/>
    <mergeCell ref="B32:C32"/>
    <mergeCell ref="D32:E32"/>
    <mergeCell ref="F32:F33"/>
    <mergeCell ref="H139:H140"/>
    <mergeCell ref="I139:J139"/>
    <mergeCell ref="K139:L139"/>
    <mergeCell ref="H154:H155"/>
    <mergeCell ref="I154:J154"/>
    <mergeCell ref="K154:L154"/>
    <mergeCell ref="H79:H80"/>
    <mergeCell ref="I79:J79"/>
    <mergeCell ref="K79:L79"/>
    <mergeCell ref="H93:H94"/>
    <mergeCell ref="I93:J93"/>
    <mergeCell ref="K93:L93"/>
    <mergeCell ref="H109:H110"/>
    <mergeCell ref="I109:J109"/>
    <mergeCell ref="K109:L10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ج91 إجمالي الواردات</vt:lpstr>
      <vt:lpstr>ج 92-108 الواردات البينية </vt:lpstr>
      <vt:lpstr>ج 109-130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hp</cp:lastModifiedBy>
  <cp:revision/>
  <dcterms:created xsi:type="dcterms:W3CDTF">2018-12-03T07:26:07Z</dcterms:created>
  <dcterms:modified xsi:type="dcterms:W3CDTF">2024-11-19T13:41:47Z</dcterms:modified>
  <cp:category/>
  <cp:contentStatus/>
</cp:coreProperties>
</file>